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haneesimhoni/Desktop/"/>
    </mc:Choice>
  </mc:AlternateContent>
  <xr:revisionPtr revIDLastSave="0" documentId="13_ncr:1_{8949891E-4B4A-4641-AD11-ACF1ABE25F37}" xr6:coauthVersionLast="47" xr6:coauthVersionMax="47" xr10:uidLastSave="{00000000-0000-0000-0000-000000000000}"/>
  <bookViews>
    <workbookView xWindow="0" yWindow="500" windowWidth="33020" windowHeight="19740" activeTab="1" xr2:uid="{00000000-000D-0000-FFFF-FFFF00000000}"/>
  </bookViews>
  <sheets>
    <sheet name="Summary Numbers" sheetId="1" r:id="rId1"/>
    <sheet name="StudentsTeachers Affected Calc" sheetId="2" r:id="rId2"/>
    <sheet name="DOL Costs" sheetId="3" state="hidden" r:id="rId3"/>
    <sheet name="CCAMPIS_FundLev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D331" i="4"/>
  <c r="D329" i="4"/>
  <c r="D317" i="4"/>
  <c r="D299" i="4"/>
  <c r="D293" i="4"/>
  <c r="D287" i="4"/>
  <c r="D271" i="4"/>
  <c r="D265" i="4"/>
  <c r="D261" i="4"/>
  <c r="D255" i="4"/>
  <c r="D244" i="4"/>
  <c r="D239" i="4"/>
  <c r="D236" i="4"/>
  <c r="D229" i="4"/>
  <c r="D203" i="4"/>
  <c r="D201" i="4"/>
  <c r="D197" i="4"/>
  <c r="D192" i="4"/>
  <c r="D189" i="4"/>
  <c r="D182" i="4"/>
  <c r="D180" i="4"/>
  <c r="D177" i="4"/>
  <c r="D171" i="4"/>
  <c r="D167" i="4"/>
  <c r="D160" i="4"/>
  <c r="D154" i="4"/>
  <c r="D149" i="4"/>
  <c r="D143" i="4"/>
  <c r="D138" i="4"/>
  <c r="D133" i="4"/>
  <c r="D131" i="4"/>
  <c r="D118" i="4"/>
  <c r="D114" i="4"/>
  <c r="D110" i="4"/>
  <c r="D107" i="4"/>
  <c r="D100" i="4"/>
  <c r="D82" i="4"/>
  <c r="D80" i="4"/>
  <c r="D73" i="4"/>
  <c r="D65" i="4"/>
  <c r="D15" i="4"/>
  <c r="D9" i="4"/>
  <c r="D5" i="4"/>
  <c r="D53" i="2"/>
  <c r="F53" i="2" s="1"/>
  <c r="F52" i="2"/>
  <c r="H52" i="2" s="1"/>
  <c r="D52" i="2"/>
  <c r="D51" i="2"/>
  <c r="F51" i="2" s="1"/>
  <c r="H51" i="2" s="1"/>
  <c r="D50" i="2"/>
  <c r="F50" i="2" s="1"/>
  <c r="H50" i="2" s="1"/>
  <c r="D49" i="2"/>
  <c r="F49" i="2" s="1"/>
  <c r="H49" i="2" s="1"/>
  <c r="F48" i="2"/>
  <c r="H48" i="2" s="1"/>
  <c r="D48" i="2"/>
  <c r="D47" i="2"/>
  <c r="F47" i="2" s="1"/>
  <c r="H47" i="2" s="1"/>
  <c r="D46" i="2"/>
  <c r="F46" i="2" s="1"/>
  <c r="H46" i="2" s="1"/>
  <c r="D45" i="2"/>
  <c r="F45" i="2" s="1"/>
  <c r="H45" i="2" s="1"/>
  <c r="F44" i="2"/>
  <c r="H44" i="2" s="1"/>
  <c r="D44" i="2"/>
  <c r="D43" i="2"/>
  <c r="F43" i="2" s="1"/>
  <c r="H43" i="2" s="1"/>
  <c r="D42" i="2"/>
  <c r="F42" i="2" s="1"/>
  <c r="H42" i="2" s="1"/>
  <c r="D41" i="2"/>
  <c r="F41" i="2" s="1"/>
  <c r="H41" i="2" s="1"/>
  <c r="F40" i="2"/>
  <c r="H40" i="2" s="1"/>
  <c r="D40" i="2"/>
  <c r="D39" i="2"/>
  <c r="F39" i="2" s="1"/>
  <c r="H39" i="2" s="1"/>
  <c r="D38" i="2"/>
  <c r="F38" i="2" s="1"/>
  <c r="H38" i="2" s="1"/>
  <c r="D37" i="2"/>
  <c r="F37" i="2" s="1"/>
  <c r="H37" i="2" s="1"/>
  <c r="F36" i="2"/>
  <c r="H36" i="2" s="1"/>
  <c r="D36" i="2"/>
  <c r="D35" i="2"/>
  <c r="F35" i="2" s="1"/>
  <c r="H35" i="2" s="1"/>
  <c r="D34" i="2"/>
  <c r="F34" i="2" s="1"/>
  <c r="H34" i="2" s="1"/>
  <c r="D33" i="2"/>
  <c r="F33" i="2" s="1"/>
  <c r="H33" i="2" s="1"/>
  <c r="F32" i="2"/>
  <c r="H32" i="2" s="1"/>
  <c r="D32" i="2"/>
  <c r="D31" i="2"/>
  <c r="F31" i="2" s="1"/>
  <c r="H31" i="2" s="1"/>
  <c r="D30" i="2"/>
  <c r="F30" i="2" s="1"/>
  <c r="H30" i="2" s="1"/>
  <c r="D29" i="2"/>
  <c r="F29" i="2" s="1"/>
  <c r="H29" i="2" s="1"/>
  <c r="F28" i="2"/>
  <c r="H28" i="2" s="1"/>
  <c r="D28" i="2"/>
  <c r="D27" i="2"/>
  <c r="F27" i="2" s="1"/>
  <c r="H27" i="2" s="1"/>
  <c r="D26" i="2"/>
  <c r="F26" i="2" s="1"/>
  <c r="H26" i="2" s="1"/>
  <c r="D25" i="2"/>
  <c r="F25" i="2" s="1"/>
  <c r="H25" i="2" s="1"/>
  <c r="F24" i="2"/>
  <c r="H24" i="2" s="1"/>
  <c r="D24" i="2"/>
  <c r="D23" i="2"/>
  <c r="F23" i="2" s="1"/>
  <c r="H23" i="2" s="1"/>
  <c r="D22" i="2"/>
  <c r="F22" i="2" s="1"/>
  <c r="H22" i="2" s="1"/>
  <c r="D21" i="2"/>
  <c r="F21" i="2" s="1"/>
  <c r="H21" i="2" s="1"/>
  <c r="F20" i="2"/>
  <c r="H20" i="2" s="1"/>
  <c r="D20" i="2"/>
  <c r="D19" i="2"/>
  <c r="F19" i="2" s="1"/>
  <c r="H19" i="2" s="1"/>
  <c r="D18" i="2"/>
  <c r="F18" i="2" s="1"/>
  <c r="H18" i="2" s="1"/>
  <c r="D17" i="2"/>
  <c r="F17" i="2" s="1"/>
  <c r="H17" i="2" s="1"/>
  <c r="F16" i="2"/>
  <c r="H16" i="2" s="1"/>
  <c r="D16" i="2"/>
  <c r="D15" i="2"/>
  <c r="F15" i="2" s="1"/>
  <c r="H15" i="2" s="1"/>
  <c r="D14" i="2"/>
  <c r="F14" i="2" s="1"/>
  <c r="H14" i="2" s="1"/>
  <c r="D13" i="2"/>
  <c r="F13" i="2" s="1"/>
  <c r="H13" i="2" s="1"/>
  <c r="F12" i="2"/>
  <c r="H12" i="2" s="1"/>
  <c r="D12" i="2"/>
  <c r="D11" i="2"/>
  <c r="F11" i="2" s="1"/>
  <c r="H11" i="2" s="1"/>
  <c r="D10" i="2"/>
  <c r="F10" i="2" s="1"/>
  <c r="H10" i="2" s="1"/>
  <c r="D9" i="2"/>
  <c r="F9" i="2" s="1"/>
  <c r="H9" i="2" s="1"/>
  <c r="F8" i="2"/>
  <c r="H8" i="2" s="1"/>
  <c r="D8" i="2"/>
  <c r="D7" i="2"/>
  <c r="F7" i="2" s="1"/>
  <c r="H7" i="2" s="1"/>
  <c r="D6" i="2"/>
  <c r="F6" i="2" s="1"/>
  <c r="H6" i="2" s="1"/>
  <c r="D5" i="2"/>
  <c r="F5" i="2" s="1"/>
  <c r="H5" i="2" s="1"/>
  <c r="F4" i="2"/>
  <c r="H4" i="2" s="1"/>
  <c r="D4" i="2"/>
  <c r="D3" i="2"/>
  <c r="F3" i="2" s="1"/>
  <c r="H3" i="2" s="1"/>
  <c r="D2" i="2"/>
  <c r="F2" i="2" s="1"/>
  <c r="H2" i="2" s="1"/>
  <c r="H53" i="2" s="1"/>
  <c r="N53" i="1"/>
  <c r="K53" i="1"/>
  <c r="H53" i="1"/>
  <c r="J53" i="1" s="1"/>
  <c r="G53" i="1"/>
  <c r="N52" i="1"/>
  <c r="J52" i="1"/>
  <c r="G52" i="1"/>
  <c r="N51" i="1"/>
  <c r="J51" i="1"/>
  <c r="G51" i="1"/>
  <c r="N50" i="1"/>
  <c r="J50" i="1"/>
  <c r="G50" i="1"/>
  <c r="N49" i="1"/>
  <c r="J49" i="1"/>
  <c r="G49" i="1"/>
  <c r="N48" i="1"/>
  <c r="J48" i="1"/>
  <c r="G48" i="1"/>
  <c r="N47" i="1"/>
  <c r="J47" i="1"/>
  <c r="G47" i="1"/>
  <c r="N46" i="1"/>
  <c r="J46" i="1"/>
  <c r="G46" i="1"/>
  <c r="N45" i="1"/>
  <c r="J45" i="1"/>
  <c r="G45" i="1"/>
  <c r="N44" i="1"/>
  <c r="J44" i="1"/>
  <c r="G44" i="1"/>
  <c r="N43" i="1"/>
  <c r="J43" i="1"/>
  <c r="G43" i="1"/>
  <c r="N42" i="1"/>
  <c r="J42" i="1"/>
  <c r="G42" i="1"/>
  <c r="N41" i="1"/>
  <c r="J41" i="1"/>
  <c r="G41" i="1"/>
  <c r="N40" i="1"/>
  <c r="J40" i="1"/>
  <c r="G40" i="1"/>
  <c r="N39" i="1"/>
  <c r="J39" i="1"/>
  <c r="G39" i="1"/>
  <c r="N38" i="1"/>
  <c r="J38" i="1"/>
  <c r="G38" i="1"/>
  <c r="N37" i="1"/>
  <c r="J37" i="1"/>
  <c r="G37" i="1"/>
  <c r="N36" i="1"/>
  <c r="J36" i="1"/>
  <c r="G36" i="1"/>
  <c r="N35" i="1"/>
  <c r="J35" i="1"/>
  <c r="G35" i="1"/>
  <c r="N34" i="1"/>
  <c r="J34" i="1"/>
  <c r="G34" i="1"/>
  <c r="N33" i="1"/>
  <c r="J33" i="1"/>
  <c r="G33" i="1"/>
  <c r="N32" i="1"/>
  <c r="J32" i="1"/>
  <c r="G32" i="1"/>
  <c r="N31" i="1"/>
  <c r="J31" i="1"/>
  <c r="G31" i="1"/>
  <c r="N30" i="1"/>
  <c r="J30" i="1"/>
  <c r="G30" i="1"/>
  <c r="N29" i="1"/>
  <c r="J29" i="1"/>
  <c r="G29" i="1"/>
  <c r="N28" i="1"/>
  <c r="J28" i="1"/>
  <c r="G28" i="1"/>
  <c r="N27" i="1"/>
  <c r="J27" i="1"/>
  <c r="G27" i="1"/>
  <c r="N26" i="1"/>
  <c r="J26" i="1"/>
  <c r="G26" i="1"/>
  <c r="N25" i="1"/>
  <c r="J25" i="1"/>
  <c r="G25" i="1"/>
  <c r="N24" i="1"/>
  <c r="J24" i="1"/>
  <c r="G24" i="1"/>
  <c r="N23" i="1"/>
  <c r="J23" i="1"/>
  <c r="G23" i="1"/>
  <c r="N22" i="1"/>
  <c r="J22" i="1"/>
  <c r="G22" i="1"/>
  <c r="N21" i="1"/>
  <c r="J21" i="1"/>
  <c r="G21" i="1"/>
  <c r="N20" i="1"/>
  <c r="J20" i="1"/>
  <c r="G20" i="1"/>
  <c r="N19" i="1"/>
  <c r="J19" i="1"/>
  <c r="G19" i="1"/>
  <c r="N18" i="1"/>
  <c r="J18" i="1"/>
  <c r="G18" i="1"/>
  <c r="N17" i="1"/>
  <c r="J17" i="1"/>
  <c r="G17" i="1"/>
  <c r="N16" i="1"/>
  <c r="J16" i="1"/>
  <c r="G16" i="1"/>
  <c r="N15" i="1"/>
  <c r="J15" i="1"/>
  <c r="G15" i="1"/>
  <c r="N14" i="1"/>
  <c r="J14" i="1"/>
  <c r="G14" i="1"/>
  <c r="N13" i="1"/>
  <c r="J13" i="1"/>
  <c r="G13" i="1"/>
  <c r="N12" i="1"/>
  <c r="J12" i="1"/>
  <c r="G12" i="1"/>
  <c r="N11" i="1"/>
  <c r="J11" i="1"/>
  <c r="G11" i="1"/>
  <c r="N10" i="1"/>
  <c r="J10" i="1"/>
  <c r="G10" i="1"/>
  <c r="N9" i="1"/>
  <c r="J9" i="1"/>
  <c r="G9" i="1"/>
  <c r="N8" i="1"/>
  <c r="J8" i="1"/>
  <c r="G8" i="1"/>
  <c r="N7" i="1"/>
  <c r="J7" i="1"/>
  <c r="G7" i="1"/>
  <c r="N6" i="1"/>
  <c r="J6" i="1"/>
  <c r="G6" i="1"/>
  <c r="N5" i="1"/>
  <c r="J5" i="1"/>
  <c r="G5" i="1"/>
  <c r="N4" i="1"/>
  <c r="J4" i="1"/>
  <c r="G4" i="1"/>
  <c r="N3" i="1"/>
  <c r="J3" i="1"/>
  <c r="G3" i="1"/>
  <c r="N2" i="1"/>
  <c r="J2" i="1"/>
  <c r="G2" i="1"/>
</calcChain>
</file>

<file path=xl/sharedStrings.xml><?xml version="1.0" encoding="utf-8"?>
<sst xmlns="http://schemas.openxmlformats.org/spreadsheetml/2006/main" count="1050" uniqueCount="709">
  <si>
    <t>Teacher jobs or their funding equivelant cut</t>
  </si>
  <si>
    <t>Total elementary/secondary public school enrollment 2020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</si>
  <si>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</si>
  <si>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</si>
  <si>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</si>
  <si>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</si>
  <si>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</si>
  <si>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</si>
  <si>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</si>
  <si>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</si>
  <si>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</si>
  <si>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</si>
  <si>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</si>
  <si>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</si>
  <si>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</si>
  <si>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</si>
  <si>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</si>
  <si>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</si>
  <si>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</si>
  <si>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</si>
  <si>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</si>
  <si>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</si>
  <si>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</si>
  <si>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</si>
  <si>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</si>
  <si>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</si>
  <si>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</si>
  <si>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</si>
  <si>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</si>
  <si>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</si>
  <si>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</si>
  <si>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</si>
  <si>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</si>
  <si>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</si>
  <si>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</si>
  <si>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</si>
  <si>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</si>
  <si>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</si>
  <si>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</si>
  <si>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</si>
  <si>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</si>
  <si>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</si>
  <si>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</si>
  <si>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</si>
  <si>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</si>
  <si>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</si>
  <si>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</si>
  <si>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</si>
  <si>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</si>
  <si>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</si>
  <si>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</si>
  <si>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</si>
  <si>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</si>
  <si>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National </t>
  </si>
  <si>
    <t>Estimated total compensation</t>
  </si>
  <si>
    <t xml:space="preserve">Total Compensation </t>
  </si>
  <si>
    <t xml:space="preserve">Occupational Group </t>
  </si>
  <si>
    <t>Cost ($ Avg / hr)</t>
  </si>
  <si>
    <t>Teachers</t>
  </si>
  <si>
    <t>Primary, Secondary, and Special Ed Teachers</t>
  </si>
  <si>
    <t>Registered Nurses</t>
  </si>
  <si>
    <t>Education and Health Services</t>
  </si>
  <si>
    <t>Educational Services</t>
  </si>
  <si>
    <t>Elementary and secondary schools</t>
  </si>
  <si>
    <t>Junior colleges, collegs, and universities</t>
  </si>
  <si>
    <t>Health care and social assistance</t>
  </si>
  <si>
    <t>Hospitals</t>
  </si>
  <si>
    <t>PR Award Number</t>
  </si>
  <si>
    <t>Child Care Access Means Parents in School (CCAMPIS) Grantees</t>
  </si>
  <si>
    <t>State</t>
  </si>
  <si>
    <t>FY 2020 Funding (2020-21 Project Yr)</t>
  </si>
  <si>
    <t>P335A170099</t>
  </si>
  <si>
    <t>Northwest-Shoals Community College</t>
  </si>
  <si>
    <t>AL</t>
  </si>
  <si>
    <t>P335A190353</t>
  </si>
  <si>
    <t>Troy University</t>
  </si>
  <si>
    <t>P335A180286</t>
  </si>
  <si>
    <t>University of Alabama/ Birmingham</t>
  </si>
  <si>
    <t>P335A180214</t>
  </si>
  <si>
    <t>Arkansas Tech University</t>
  </si>
  <si>
    <t>AR</t>
  </si>
  <si>
    <t>P335A180219</t>
  </si>
  <si>
    <t>Northwest Arkansas Community College</t>
  </si>
  <si>
    <t>P335A170005</t>
  </si>
  <si>
    <t>University of Arkansas Community College Rich Mountain</t>
  </si>
  <si>
    <t>P335A190363</t>
  </si>
  <si>
    <t>Arizona Western College</t>
  </si>
  <si>
    <t>AZ</t>
  </si>
  <si>
    <t>P335A180180</t>
  </si>
  <si>
    <t>AZ Board of Regents/ Arizona State University</t>
  </si>
  <si>
    <t>P335A180181</t>
  </si>
  <si>
    <t>Central Arizona College</t>
  </si>
  <si>
    <t>P335A180190</t>
  </si>
  <si>
    <t>GateWay Community College</t>
  </si>
  <si>
    <t>P335A190189</t>
  </si>
  <si>
    <t>Mesa Community College</t>
  </si>
  <si>
    <t>P335A170112</t>
  </si>
  <si>
    <t>Allan Hancock Joint Community College District</t>
  </si>
  <si>
    <t>CA</t>
  </si>
  <si>
    <t>P335A180201</t>
  </si>
  <si>
    <t>Associated Students Ca. St. University, Northridge,Inc.</t>
  </si>
  <si>
    <t>P335A170125</t>
  </si>
  <si>
    <t>Butte-Glenn Community College District</t>
  </si>
  <si>
    <t>P335A180245</t>
  </si>
  <si>
    <t>Cabrillo College</t>
  </si>
  <si>
    <t>P335A190338</t>
  </si>
  <si>
    <t>Cal Poly Pomona Foundation, Inc.</t>
  </si>
  <si>
    <t>P335A180010</t>
  </si>
  <si>
    <t>Cal State L.A. University Auxiliary Services, Inc.</t>
  </si>
  <si>
    <t>P335A180240</t>
  </si>
  <si>
    <t>California State University Bakersfield Auxiliary for Sponso</t>
  </si>
  <si>
    <t>P335A200001</t>
  </si>
  <si>
    <t>California State University, Fresno Foundation</t>
  </si>
  <si>
    <t>P335A190349</t>
  </si>
  <si>
    <t>California State University, Stanislaus</t>
  </si>
  <si>
    <t>P335A180173</t>
  </si>
  <si>
    <t>California State University/ Dominguez Hills</t>
  </si>
  <si>
    <t>P335A170087</t>
  </si>
  <si>
    <t>California State University/ Long Beach</t>
  </si>
  <si>
    <t>P335A190370</t>
  </si>
  <si>
    <t>Chabot-Las Positas Community College District-Chabot College</t>
  </si>
  <si>
    <t>P335A180209</t>
  </si>
  <si>
    <t>Chaffey Community College</t>
  </si>
  <si>
    <t>P335A190355</t>
  </si>
  <si>
    <t>CSU Fullerton Auxiliary Services Corporation</t>
  </si>
  <si>
    <t>P335A180312</t>
  </si>
  <si>
    <t>Desert Community College District / College of the Desert</t>
  </si>
  <si>
    <t>P335A180288</t>
  </si>
  <si>
    <t>Fresno City College</t>
  </si>
  <si>
    <t>P335A170071</t>
  </si>
  <si>
    <t>Humboldt State University</t>
  </si>
  <si>
    <t>P335A190342</t>
  </si>
  <si>
    <t>Kern Community College District</t>
  </si>
  <si>
    <t>P335A190266</t>
  </si>
  <si>
    <t>Lake Tahoe Community College</t>
  </si>
  <si>
    <t>P335A170063</t>
  </si>
  <si>
    <t>Los Angeles Valley College</t>
  </si>
  <si>
    <t>P335A170080</t>
  </si>
  <si>
    <t>Los Medanos College</t>
  </si>
  <si>
    <t>P335A190340</t>
  </si>
  <si>
    <t>Maleese Warner</t>
  </si>
  <si>
    <t>P335A180083</t>
  </si>
  <si>
    <t>Merced Community College District</t>
  </si>
  <si>
    <t>P335A180082</t>
  </si>
  <si>
    <t>Mt. San Antonio Community College District</t>
  </si>
  <si>
    <t>P335A180307</t>
  </si>
  <si>
    <t>Pasadena City College</t>
  </si>
  <si>
    <t>P335A180253</t>
  </si>
  <si>
    <t>Rancho Santiago Community College District</t>
  </si>
  <si>
    <t>P335A180089</t>
  </si>
  <si>
    <t>Rancho Santiago Community College District/ Santa Ana College</t>
  </si>
  <si>
    <t>P335A180191</t>
  </si>
  <si>
    <t>Redwoods Community College District</t>
  </si>
  <si>
    <t>P335A180238</t>
  </si>
  <si>
    <t>Rio Hondo College</t>
  </si>
  <si>
    <t>P335A180229</t>
  </si>
  <si>
    <t>Riverside Community College District/Moreno Valley College</t>
  </si>
  <si>
    <t>P335A180163</t>
  </si>
  <si>
    <t>San Francisco State University</t>
  </si>
  <si>
    <t>P335A170077</t>
  </si>
  <si>
    <t>San Jose State University</t>
  </si>
  <si>
    <t>P335A180236</t>
  </si>
  <si>
    <t>San Luis Obispo County Community College District dba Cuesta</t>
  </si>
  <si>
    <t>P335A170167</t>
  </si>
  <si>
    <t>Santa Monica College</t>
  </si>
  <si>
    <t>P335A170079</t>
  </si>
  <si>
    <t>Sonoma State University</t>
  </si>
  <si>
    <t>P335A190281</t>
  </si>
  <si>
    <t>South Orange County CCD DBA Saddleback College</t>
  </si>
  <si>
    <t>P335A180234</t>
  </si>
  <si>
    <t>Southwestern Community College District</t>
  </si>
  <si>
    <t>P335A180211</t>
  </si>
  <si>
    <t>The CSU, Chico Research Foundation</t>
  </si>
  <si>
    <t>P335A190216</t>
  </si>
  <si>
    <t>The Regents of the University of California</t>
  </si>
  <si>
    <t>P335A180157</t>
  </si>
  <si>
    <t>P335A190298</t>
  </si>
  <si>
    <t>The Regents of the University of California, Santa Barbara</t>
  </si>
  <si>
    <t>P335A180185</t>
  </si>
  <si>
    <t>The Regents of the University of California/ Riverside</t>
  </si>
  <si>
    <t>P335A180146</t>
  </si>
  <si>
    <t>The Regents of the University of California/ San Diego</t>
  </si>
  <si>
    <t>P335A180097</t>
  </si>
  <si>
    <t>University Enterprises Corporation/ CSUSB</t>
  </si>
  <si>
    <t>P335A180308</t>
  </si>
  <si>
    <t>University Enterprises, Inc. on behalf of CSU Sacramento</t>
  </si>
  <si>
    <t>P335A190368</t>
  </si>
  <si>
    <t>University of Antelope Valley</t>
  </si>
  <si>
    <t>P335A180251</t>
  </si>
  <si>
    <t>Ventura County Community College District</t>
  </si>
  <si>
    <t>P335A200005</t>
  </si>
  <si>
    <t>Ventura County Community College District/Oxnard College</t>
  </si>
  <si>
    <t>P335A180299</t>
  </si>
  <si>
    <t>West Valley College</t>
  </si>
  <si>
    <t>P335A180119</t>
  </si>
  <si>
    <t>Colorado State University</t>
  </si>
  <si>
    <t>CO</t>
  </si>
  <si>
    <t>P335A170150</t>
  </si>
  <si>
    <t>Fort Lewis College</t>
  </si>
  <si>
    <t>P335A180297</t>
  </si>
  <si>
    <t>Front Range Community College</t>
  </si>
  <si>
    <t>P335A180081</t>
  </si>
  <si>
    <t>Pikes Peak Community College</t>
  </si>
  <si>
    <t>P335A170013</t>
  </si>
  <si>
    <t>Red Rocks Community College</t>
  </si>
  <si>
    <t>P335A180044</t>
  </si>
  <si>
    <t>Regents of the Univ. of CO/Univ. of CO Colorado Springs</t>
  </si>
  <si>
    <t>P335A190295</t>
  </si>
  <si>
    <t>SBCCOE for the Use and Benefit of Arapahoe Community College</t>
  </si>
  <si>
    <t>P335A190365</t>
  </si>
  <si>
    <t>Capital Community College</t>
  </si>
  <si>
    <t>CT</t>
  </si>
  <si>
    <t>P335A190330</t>
  </si>
  <si>
    <t>Central Connecticut State University</t>
  </si>
  <si>
    <t>P335A190287</t>
  </si>
  <si>
    <t>Gateway Community College</t>
  </si>
  <si>
    <t>P335A180217</t>
  </si>
  <si>
    <t>Goodwin College, Inc.</t>
  </si>
  <si>
    <t>P335A180257</t>
  </si>
  <si>
    <t>Housatonic Community College</t>
  </si>
  <si>
    <t>P335A190324</t>
  </si>
  <si>
    <t>Naugatuck Valley Community College</t>
  </si>
  <si>
    <t>P335A190207</t>
  </si>
  <si>
    <t>The Catholic University of America</t>
  </si>
  <si>
    <t>DC</t>
  </si>
  <si>
    <t>P335A190326</t>
  </si>
  <si>
    <t>Board of Trustees of St. Petersburg College</t>
  </si>
  <si>
    <t>FL</t>
  </si>
  <si>
    <t>P335A190360</t>
  </si>
  <si>
    <t>Broward College</t>
  </si>
  <si>
    <t>P335A180235</t>
  </si>
  <si>
    <t>Daytona State College</t>
  </si>
  <si>
    <t>P335A180153</t>
  </si>
  <si>
    <t>Florida Agricultural &amp; Mechanical University</t>
  </si>
  <si>
    <t>P335A190331</t>
  </si>
  <si>
    <t>Florida National University, Inc.</t>
  </si>
  <si>
    <t>P335A180064</t>
  </si>
  <si>
    <t>Florida State College/ Jacksonville</t>
  </si>
  <si>
    <t>P335A180023</t>
  </si>
  <si>
    <t>Florida State University</t>
  </si>
  <si>
    <t>P335A190318</t>
  </si>
  <si>
    <t>Gulf Coast State College</t>
  </si>
  <si>
    <t>P335A200028</t>
  </si>
  <si>
    <t>Indian River State College</t>
  </si>
  <si>
    <t>P335A170038</t>
  </si>
  <si>
    <t>Miami Dade College</t>
  </si>
  <si>
    <t>P335A200009</t>
  </si>
  <si>
    <t>Santa Fe College</t>
  </si>
  <si>
    <t>P335A180230</t>
  </si>
  <si>
    <t>The Florida International University Board of Trustees</t>
  </si>
  <si>
    <t>P335A180212</t>
  </si>
  <si>
    <t>The University of Central Florida Board of Trustees</t>
  </si>
  <si>
    <t>P335A200014</t>
  </si>
  <si>
    <t>University of Florida</t>
  </si>
  <si>
    <t>P335A190333</t>
  </si>
  <si>
    <t>University of North Florida</t>
  </si>
  <si>
    <t>P335A200022</t>
  </si>
  <si>
    <t>University of South Florida</t>
  </si>
  <si>
    <t>P335A180305</t>
  </si>
  <si>
    <t>University of West Florida</t>
  </si>
  <si>
    <t>P335A190225</t>
  </si>
  <si>
    <t>Albany Technical College</t>
  </si>
  <si>
    <t>GA</t>
  </si>
  <si>
    <t>P335A190276</t>
  </si>
  <si>
    <t>Atlanta Technical College</t>
  </si>
  <si>
    <t>P335A190345</t>
  </si>
  <si>
    <t>Brenau University</t>
  </si>
  <si>
    <t>P335A180194</t>
  </si>
  <si>
    <t>Central Georgia Technical College</t>
  </si>
  <si>
    <t>P335A190243</t>
  </si>
  <si>
    <t>Clayton State University</t>
  </si>
  <si>
    <t>P335A190227</t>
  </si>
  <si>
    <t>University of Georgia</t>
  </si>
  <si>
    <t>P335A180248</t>
  </si>
  <si>
    <t>University of Hawaii</t>
  </si>
  <si>
    <t>HI</t>
  </si>
  <si>
    <t>P335A180223</t>
  </si>
  <si>
    <t>P335A170022</t>
  </si>
  <si>
    <t>Des Moines Area Community College</t>
  </si>
  <si>
    <t>IA</t>
  </si>
  <si>
    <t>P335A180116</t>
  </si>
  <si>
    <t>Hawkeye Community College</t>
  </si>
  <si>
    <t>P335A180062</t>
  </si>
  <si>
    <t>Iowa State University of Science &amp; Technology</t>
  </si>
  <si>
    <t>P335A200017</t>
  </si>
  <si>
    <t>College of Eastern Idaho</t>
  </si>
  <si>
    <t>ID</t>
  </si>
  <si>
    <t>P335A180237</t>
  </si>
  <si>
    <t>College of Southern Idaho</t>
  </si>
  <si>
    <t>P335A200004</t>
  </si>
  <si>
    <t>Lewis-Clark State College</t>
  </si>
  <si>
    <t>P335A180188</t>
  </si>
  <si>
    <t>Board of Trustees of the University of Illinois</t>
  </si>
  <si>
    <t>IL</t>
  </si>
  <si>
    <t>P335A200024</t>
  </si>
  <si>
    <t>CHICAGO STATE UNIVERSITY</t>
  </si>
  <si>
    <t>P335A170032</t>
  </si>
  <si>
    <t>College of Lake County</t>
  </si>
  <si>
    <t>P335A190327</t>
  </si>
  <si>
    <t>Elgin Community College</t>
  </si>
  <si>
    <t>P335A190195</t>
  </si>
  <si>
    <t>Governors State University</t>
  </si>
  <si>
    <t>P335A190336</t>
  </si>
  <si>
    <t>Highland Community College</t>
  </si>
  <si>
    <t>P335A180131</t>
  </si>
  <si>
    <t>Joliet Junior College</t>
  </si>
  <si>
    <t>P335A180268</t>
  </si>
  <si>
    <t>Kaskaskia College</t>
  </si>
  <si>
    <t>P335A170106</t>
  </si>
  <si>
    <t>Lincoln Land Community College</t>
  </si>
  <si>
    <t>P335A180228</t>
  </si>
  <si>
    <t>McHenry County College</t>
  </si>
  <si>
    <t>P335A180233</t>
  </si>
  <si>
    <t>Northern Illinois University</t>
  </si>
  <si>
    <t>P335A180220</t>
  </si>
  <si>
    <t>Southern Illinois University/ Edwardsville</t>
  </si>
  <si>
    <t>P335A190350</t>
  </si>
  <si>
    <t>Goshen College</t>
  </si>
  <si>
    <t>IN</t>
  </si>
  <si>
    <t>P335A170104</t>
  </si>
  <si>
    <t>Butler County Community College</t>
  </si>
  <si>
    <t>KS</t>
  </si>
  <si>
    <t>P335A180187</t>
  </si>
  <si>
    <t>Johnson County Community College</t>
  </si>
  <si>
    <t>P335A170117</t>
  </si>
  <si>
    <t>Kansas State University</t>
  </si>
  <si>
    <t>P335A180137</t>
  </si>
  <si>
    <t>University of Kansas Center for Research, Inc.</t>
  </si>
  <si>
    <t>P335A180213</t>
  </si>
  <si>
    <t>Berea College</t>
  </si>
  <si>
    <t>KY</t>
  </si>
  <si>
    <t>P335A180277</t>
  </si>
  <si>
    <t>Eastern Kentucky University</t>
  </si>
  <si>
    <t>P335A170092</t>
  </si>
  <si>
    <t>Northern Kentucky University</t>
  </si>
  <si>
    <t>P335A180270</t>
  </si>
  <si>
    <t>Somerset Community College</t>
  </si>
  <si>
    <t>P335A200002</t>
  </si>
  <si>
    <t>Franciscan Missionaries of Our Lady University</t>
  </si>
  <si>
    <t>LA</t>
  </si>
  <si>
    <t>P335A190272</t>
  </si>
  <si>
    <t>Louisiana State University and A &amp; M College</t>
  </si>
  <si>
    <t>P335A190310</t>
  </si>
  <si>
    <t>Southern University at New Orleans</t>
  </si>
  <si>
    <t>P335A200025</t>
  </si>
  <si>
    <t>Southern University at Shreveport</t>
  </si>
  <si>
    <t>P335A180260</t>
  </si>
  <si>
    <t>University of Louisiana/ Monroe</t>
  </si>
  <si>
    <t>P335A170057</t>
  </si>
  <si>
    <t>Mount Wachusett Community College</t>
  </si>
  <si>
    <t>MA</t>
  </si>
  <si>
    <t>P335A190352</t>
  </si>
  <si>
    <t>Quincy College</t>
  </si>
  <si>
    <t>P335A200011</t>
  </si>
  <si>
    <t>Regis College</t>
  </si>
  <si>
    <t>P335A180144</t>
  </si>
  <si>
    <t>University of Massachusetts/ Amherst</t>
  </si>
  <si>
    <t>P335A170065</t>
  </si>
  <si>
    <t>Baltimore City Community College</t>
  </si>
  <si>
    <t>MD</t>
  </si>
  <si>
    <t>P335A170110</t>
  </si>
  <si>
    <t>Coppin State University/James E. McDonald Child Development</t>
  </si>
  <si>
    <t>P335A180200</t>
  </si>
  <si>
    <t>Frederick Community College</t>
  </si>
  <si>
    <t>P335A180274</t>
  </si>
  <si>
    <t>Hagerstown Community College</t>
  </si>
  <si>
    <t>P335A180296</t>
  </si>
  <si>
    <t>Wor-Wic Community College</t>
  </si>
  <si>
    <t>P335A170041</t>
  </si>
  <si>
    <t>Charles Stewart Mott Community College</t>
  </si>
  <si>
    <t>MI</t>
  </si>
  <si>
    <t>P335A180015</t>
  </si>
  <si>
    <t>Ferris State University</t>
  </si>
  <si>
    <t>P335A170115</t>
  </si>
  <si>
    <t>Grand Rapids Community College</t>
  </si>
  <si>
    <t>P335A180261</t>
  </si>
  <si>
    <t>Michigan State University</t>
  </si>
  <si>
    <t>P335A170040</t>
  </si>
  <si>
    <t>Wayne State University</t>
  </si>
  <si>
    <t>P335A170135</t>
  </si>
  <si>
    <t>Western Michigan University</t>
  </si>
  <si>
    <t>P335A180239</t>
  </si>
  <si>
    <t>Minneapolis Community &amp; Technical College</t>
  </si>
  <si>
    <t>MN</t>
  </si>
  <si>
    <t>P335A180224</t>
  </si>
  <si>
    <t>St. Cloud State University</t>
  </si>
  <si>
    <t>P335A180055</t>
  </si>
  <si>
    <t>Winona State University</t>
  </si>
  <si>
    <t>P335A180182</t>
  </si>
  <si>
    <t>Harris-Stowe State University</t>
  </si>
  <si>
    <t>MO</t>
  </si>
  <si>
    <t>P335A170109</t>
  </si>
  <si>
    <t>Missouri State University</t>
  </si>
  <si>
    <t>P335A190325</t>
  </si>
  <si>
    <t>Southeast Missouri State University</t>
  </si>
  <si>
    <t>P335A170003</t>
  </si>
  <si>
    <t>St. Louis Community College</t>
  </si>
  <si>
    <t>P335A180302</t>
  </si>
  <si>
    <t>The Curators of the University of Missouri on behalf of UMSL</t>
  </si>
  <si>
    <t>P335A200020</t>
  </si>
  <si>
    <t>Pearl River Community College</t>
  </si>
  <si>
    <t>MS</t>
  </si>
  <si>
    <t>P335A170176</t>
  </si>
  <si>
    <t>University of Southern Mississippi</t>
  </si>
  <si>
    <t>P335A180309</t>
  </si>
  <si>
    <t>Montana State University/ Billings</t>
  </si>
  <si>
    <t>MT</t>
  </si>
  <si>
    <t>P335A190356</t>
  </si>
  <si>
    <t>Appalachian State University</t>
  </si>
  <si>
    <t>NC</t>
  </si>
  <si>
    <t>P335A190231</t>
  </si>
  <si>
    <t>Donna Hollingsworth Wolff</t>
  </si>
  <si>
    <t>P335A180241</t>
  </si>
  <si>
    <t>Forsyth Technical Community College</t>
  </si>
  <si>
    <t>P335A190249</t>
  </si>
  <si>
    <t>Halifax Community College</t>
  </si>
  <si>
    <t>P335A190361</t>
  </si>
  <si>
    <t>Johnson C. Smith University</t>
  </si>
  <si>
    <t>P335A190369</t>
  </si>
  <si>
    <t>Western Carolina University</t>
  </si>
  <si>
    <t>P335A180292</t>
  </si>
  <si>
    <t>Board of Regents of the Univ. of NE dba Univ. NE/ Omaha</t>
  </si>
  <si>
    <t>NE</t>
  </si>
  <si>
    <t>P335A170004</t>
  </si>
  <si>
    <t>Southeast Community College Area</t>
  </si>
  <si>
    <t>P335A190359</t>
  </si>
  <si>
    <t>Bergen Community College</t>
  </si>
  <si>
    <t>NJ</t>
  </si>
  <si>
    <t>P335A190367</t>
  </si>
  <si>
    <t>County College of Morris</t>
  </si>
  <si>
    <t>P335A200019</t>
  </si>
  <si>
    <t>New Jersey City University</t>
  </si>
  <si>
    <t>P335A190334</t>
  </si>
  <si>
    <t>Rowan University</t>
  </si>
  <si>
    <t>P335A190366</t>
  </si>
  <si>
    <t>Central New Mexico Community College</t>
  </si>
  <si>
    <t>NM</t>
  </si>
  <si>
    <t>P335A190362</t>
  </si>
  <si>
    <t>San Juan College</t>
  </si>
  <si>
    <t>P335A180204</t>
  </si>
  <si>
    <t>The University of New Mexico</t>
  </si>
  <si>
    <t>P335A170151</t>
  </si>
  <si>
    <t>Nevada State College</t>
  </si>
  <si>
    <t>NV</t>
  </si>
  <si>
    <t>P335A190343</t>
  </si>
  <si>
    <t>Congregation Be'er Yaakov</t>
  </si>
  <si>
    <t>NY</t>
  </si>
  <si>
    <t>P335A170132</t>
  </si>
  <si>
    <t>CUNY/ Borough of Manhattan Community College</t>
  </si>
  <si>
    <t>P335A180120</t>
  </si>
  <si>
    <t>CUNY/ Brooklyn College</t>
  </si>
  <si>
    <t>P335A170129</t>
  </si>
  <si>
    <t>CUNY/ New York City College of Technology</t>
  </si>
  <si>
    <t>P335A180289</t>
  </si>
  <si>
    <t>Dutchess Community College</t>
  </si>
  <si>
    <t>P335A170113</t>
  </si>
  <si>
    <t>Erie Community College</t>
  </si>
  <si>
    <t>P335A190358</t>
  </si>
  <si>
    <t>Faculty Student Association of HVCC, Inc.</t>
  </si>
  <si>
    <t>P335A170026</t>
  </si>
  <si>
    <t>Long Island University</t>
  </si>
  <si>
    <t>P335A180085</t>
  </si>
  <si>
    <t>Medaille College</t>
  </si>
  <si>
    <t>P335A170162</t>
  </si>
  <si>
    <t>Medgar Evers College/Research Foundation of CUNY</t>
  </si>
  <si>
    <t>P335A180049</t>
  </si>
  <si>
    <t>Monroe Community College</t>
  </si>
  <si>
    <t>P335A170122</t>
  </si>
  <si>
    <t>Niagara County Community College</t>
  </si>
  <si>
    <t>P335A180254</t>
  </si>
  <si>
    <t>Onondaga Community College</t>
  </si>
  <si>
    <t>P335A190329</t>
  </si>
  <si>
    <t>Orange County Community College</t>
  </si>
  <si>
    <t>P335A180178</t>
  </si>
  <si>
    <t>Research Foundation of CUNY obo LaGuardia Commmunity College</t>
  </si>
  <si>
    <t>P335A200023</t>
  </si>
  <si>
    <t>Research Foundation of CUNY on behalf of York College/CUNY</t>
  </si>
  <si>
    <t>P335A180328</t>
  </si>
  <si>
    <t>Research Foundation of CUNY/ Baruch College</t>
  </si>
  <si>
    <t>P335A180300</t>
  </si>
  <si>
    <t>Research Foundation of CUNY/ Lehman College</t>
  </si>
  <si>
    <t>P335A180267</t>
  </si>
  <si>
    <t>Research Foundation/CUNY on behalf of Bronx Community College</t>
  </si>
  <si>
    <t>P335A190271</t>
  </si>
  <si>
    <t>Research Foundation/CUNY on behalf of CSI</t>
  </si>
  <si>
    <t>P335A180142</t>
  </si>
  <si>
    <t>RFCUNY Kingsborough Community College of City University NY</t>
  </si>
  <si>
    <t>P335A170152</t>
  </si>
  <si>
    <t>Suffolk County Community College</t>
  </si>
  <si>
    <t>P335A170160</t>
  </si>
  <si>
    <t>SUNY Rockland Community College</t>
  </si>
  <si>
    <t>P335A190278</t>
  </si>
  <si>
    <t>The Research Foundation for SUNY on behalf of SUNY Brockport</t>
  </si>
  <si>
    <t>P335A180028</t>
  </si>
  <si>
    <t>Westchester Community College</t>
  </si>
  <si>
    <t>P335A180036</t>
  </si>
  <si>
    <t>Cincinnati State Technical and Community College</t>
  </si>
  <si>
    <t>OH</t>
  </si>
  <si>
    <t>P335A200012</t>
  </si>
  <si>
    <t>Lorain County Community College District</t>
  </si>
  <si>
    <t>P335A180111</t>
  </si>
  <si>
    <t>Miami University</t>
  </si>
  <si>
    <t>P335A180304</t>
  </si>
  <si>
    <t>Ohio State University</t>
  </si>
  <si>
    <t>P335A180218</t>
  </si>
  <si>
    <t>Sinclair Community College</t>
  </si>
  <si>
    <t>P335A180256</t>
  </si>
  <si>
    <t>Wright State University</t>
  </si>
  <si>
    <t>P335A190337</t>
  </si>
  <si>
    <t>Langston University</t>
  </si>
  <si>
    <t>OK</t>
  </si>
  <si>
    <t>P335A190348</t>
  </si>
  <si>
    <t>Oklahoma State University - Oklahoma City (OSU-OKC)</t>
  </si>
  <si>
    <t>P335A180293</t>
  </si>
  <si>
    <t>Chemeketa Community College</t>
  </si>
  <si>
    <t>OR</t>
  </si>
  <si>
    <t>P335A170072</t>
  </si>
  <si>
    <t>Lane Community College</t>
  </si>
  <si>
    <t>P335A170155</t>
  </si>
  <si>
    <t>Portland Community College</t>
  </si>
  <si>
    <t>P335A180170</t>
  </si>
  <si>
    <t>Portland State University</t>
  </si>
  <si>
    <t>P335A170016</t>
  </si>
  <si>
    <t>California University of Pennsylvania</t>
  </si>
  <si>
    <t>PA</t>
  </si>
  <si>
    <t>P335A180184</t>
  </si>
  <si>
    <t>Community College of Philadelphia</t>
  </si>
  <si>
    <t>P335A170177</t>
  </si>
  <si>
    <t>Indiana University of Pennsylvania</t>
  </si>
  <si>
    <t>P335A180192</t>
  </si>
  <si>
    <t>Lehigh Carbon Community College</t>
  </si>
  <si>
    <t>P335A180232</t>
  </si>
  <si>
    <t>Montgomery County Community College</t>
  </si>
  <si>
    <t>P335A170073</t>
  </si>
  <si>
    <t>Northampton County Area Community College</t>
  </si>
  <si>
    <t>P335A170156</t>
  </si>
  <si>
    <t>Pennsylvania College of Technology</t>
  </si>
  <si>
    <t>P335A170009</t>
  </si>
  <si>
    <t>Pennsylvania State University/ University Park</t>
  </si>
  <si>
    <t>P335A170047</t>
  </si>
  <si>
    <t>Slippery Rock University of Pennsylvania</t>
  </si>
  <si>
    <t>P335A180094</t>
  </si>
  <si>
    <t>Temple University</t>
  </si>
  <si>
    <t>P335A180203</t>
  </si>
  <si>
    <t>Inter American University of Puerto Rico</t>
  </si>
  <si>
    <t>PR</t>
  </si>
  <si>
    <t>P335A190354</t>
  </si>
  <si>
    <t>INTER AMERICAN UNIVERSITY OF PUERTO RICO PONCE CAMPUS</t>
  </si>
  <si>
    <t>P335A190263</t>
  </si>
  <si>
    <t>SUAGM, Inc. dba Universidad del Turabo</t>
  </si>
  <si>
    <t>P335A180186</t>
  </si>
  <si>
    <t>Universidad Central de Bayamon</t>
  </si>
  <si>
    <t>P335A180269</t>
  </si>
  <si>
    <t>Universidad Metropolitana</t>
  </si>
  <si>
    <t>P335A180279</t>
  </si>
  <si>
    <t>Florence-Darlington Technical College</t>
  </si>
  <si>
    <t>SC</t>
  </si>
  <si>
    <t>P335A200030</t>
  </si>
  <si>
    <t>Tri-County Technical College</t>
  </si>
  <si>
    <t>P335A190262</t>
  </si>
  <si>
    <t>University of South Carolina</t>
  </si>
  <si>
    <t>P335A180282</t>
  </si>
  <si>
    <t>Chattanooga State Community College</t>
  </si>
  <si>
    <t>TN</t>
  </si>
  <si>
    <t>P335A180221</t>
  </si>
  <si>
    <t>East Tennessee State University</t>
  </si>
  <si>
    <t>P335A180096</t>
  </si>
  <si>
    <t>Northeast State Community College</t>
  </si>
  <si>
    <t>P335A170066</t>
  </si>
  <si>
    <t>Southwest Tennessee Community College</t>
  </si>
  <si>
    <t>P335A190303</t>
  </si>
  <si>
    <t>University of Memphis</t>
  </si>
  <si>
    <t>P335A180048</t>
  </si>
  <si>
    <t>Austin Community College District</t>
  </si>
  <si>
    <t>TX</t>
  </si>
  <si>
    <t>P335A180294</t>
  </si>
  <si>
    <t>Del Mar College</t>
  </si>
  <si>
    <t>P335A190364</t>
  </si>
  <si>
    <t>El Paso County Community College</t>
  </si>
  <si>
    <t>P335A170114</t>
  </si>
  <si>
    <t>Palo Alto College</t>
  </si>
  <si>
    <t>P335A170002</t>
  </si>
  <si>
    <t>San Antonio College</t>
  </si>
  <si>
    <t>P335A180008</t>
  </si>
  <si>
    <t>South Texas College</t>
  </si>
  <si>
    <t>P335A190357</t>
  </si>
  <si>
    <t>Southwest Texas Junior College</t>
  </si>
  <si>
    <t>P335A180264</t>
  </si>
  <si>
    <t>St. Philip's College/ Alamo Community College District</t>
  </si>
  <si>
    <t>P335A190351</t>
  </si>
  <si>
    <t>Tarrant County College District</t>
  </si>
  <si>
    <t>P335A180330</t>
  </si>
  <si>
    <t>Texas A&amp;M University/ Commerce</t>
  </si>
  <si>
    <t>P335A190332</t>
  </si>
  <si>
    <t>Texas Woman's University</t>
  </si>
  <si>
    <t>P335A200027</t>
  </si>
  <si>
    <t>The University of Texas at San Antonio</t>
  </si>
  <si>
    <t>P335A180053</t>
  </si>
  <si>
    <t>University of Houston</t>
  </si>
  <si>
    <t>P335A180100</t>
  </si>
  <si>
    <t>University of Texas/ Rio Grande Valley</t>
  </si>
  <si>
    <t>P335A190346</t>
  </si>
  <si>
    <t>Victoria County Junior College District (Victoria College)</t>
  </si>
  <si>
    <t>P335A180290</t>
  </si>
  <si>
    <t>Salt Lake Community College</t>
  </si>
  <si>
    <t>UT</t>
  </si>
  <si>
    <t>P335A180143</t>
  </si>
  <si>
    <t>Southern Utah University</t>
  </si>
  <si>
    <t>P335A180183</t>
  </si>
  <si>
    <t>University of Utah/ Child Care &amp; Family Resources</t>
  </si>
  <si>
    <t>P335A170076</t>
  </si>
  <si>
    <t>Utah State University</t>
  </si>
  <si>
    <t>P335A180242</t>
  </si>
  <si>
    <t>Utah Valley University</t>
  </si>
  <si>
    <t>P335A180323</t>
  </si>
  <si>
    <t>Norfolk State University</t>
  </si>
  <si>
    <t>VA</t>
  </si>
  <si>
    <t>P335A200018</t>
  </si>
  <si>
    <t>Northern Virginia Community College</t>
  </si>
  <si>
    <t>P335A190335</t>
  </si>
  <si>
    <t>Old Dominion University</t>
  </si>
  <si>
    <t>P335A180284</t>
  </si>
  <si>
    <t>Tidewater Community College</t>
  </si>
  <si>
    <t>P335A200015</t>
  </si>
  <si>
    <t>Virginia Commonwealth University</t>
  </si>
  <si>
    <t>P335A190250</t>
  </si>
  <si>
    <t>Bates Technical College</t>
  </si>
  <si>
    <t>WA</t>
  </si>
  <si>
    <t>P335A180199</t>
  </si>
  <si>
    <t>Clark College</t>
  </si>
  <si>
    <t>P335A180226</t>
  </si>
  <si>
    <t>Clover Park Technical College</t>
  </si>
  <si>
    <t>P335A170037</t>
  </si>
  <si>
    <t>Edmonds Community College</t>
  </si>
  <si>
    <t>P335A180247</t>
  </si>
  <si>
    <t>Everett Community College</t>
  </si>
  <si>
    <t>P335A180255</t>
  </si>
  <si>
    <t>Grays Harbor College</t>
  </si>
  <si>
    <t>P335A190339</t>
  </si>
  <si>
    <t>Green River College</t>
  </si>
  <si>
    <t>P335A180244</t>
  </si>
  <si>
    <t>Lower Columbia College</t>
  </si>
  <si>
    <t>P335A190344</t>
  </si>
  <si>
    <t>Peninsula College</t>
  </si>
  <si>
    <t>P335A190283</t>
  </si>
  <si>
    <t>Pierce College District</t>
  </si>
  <si>
    <t>P335A180058</t>
  </si>
  <si>
    <t>Shoreline Community College</t>
  </si>
  <si>
    <t>P335A190215</t>
  </si>
  <si>
    <t>Tacoma Community College</t>
  </si>
  <si>
    <t>P335A190347</t>
  </si>
  <si>
    <t>The Evergreen State College</t>
  </si>
  <si>
    <t>P335A200032</t>
  </si>
  <si>
    <t>University of Washington</t>
  </si>
  <si>
    <t>P335A170059</t>
  </si>
  <si>
    <t>Washington State Community College District #17</t>
  </si>
  <si>
    <t>P335A180273</t>
  </si>
  <si>
    <t>Washington State University</t>
  </si>
  <si>
    <t>P335A180313</t>
  </si>
  <si>
    <t>Wenatchee Valley College</t>
  </si>
  <si>
    <t>P335A180327</t>
  </si>
  <si>
    <t>Alverno College</t>
  </si>
  <si>
    <t>WI</t>
  </si>
  <si>
    <t>P335A200008</t>
  </si>
  <si>
    <t>Lakeshore Technical College</t>
  </si>
  <si>
    <t>P335A180275</t>
  </si>
  <si>
    <t>Madison Area Technical College</t>
  </si>
  <si>
    <t>P335A180202</t>
  </si>
  <si>
    <t>Milwaukee Area Technical College</t>
  </si>
  <si>
    <t>P335A180222</t>
  </si>
  <si>
    <t>Northeast Wisconsin Technical College</t>
  </si>
  <si>
    <t>P335A200031</t>
  </si>
  <si>
    <t>Regents of the University of Wisconsin System, UW-Green Bay</t>
  </si>
  <si>
    <t>P335A170068</t>
  </si>
  <si>
    <t>University of Wisconsin</t>
  </si>
  <si>
    <t>P335A190301</t>
  </si>
  <si>
    <t>University of Wisconsin Oshkosh</t>
  </si>
  <si>
    <t>P335A180067</t>
  </si>
  <si>
    <t>University of Wisconsin/ Eau Claire</t>
  </si>
  <si>
    <t>P335A170039</t>
  </si>
  <si>
    <t>University of Wisconsin-Milwaukee</t>
  </si>
  <si>
    <t>P335A170164</t>
  </si>
  <si>
    <t>Western Technical College</t>
  </si>
  <si>
    <t>P335A180314</t>
  </si>
  <si>
    <t>West Virginia University Research Corporation</t>
  </si>
  <si>
    <t>WV</t>
  </si>
  <si>
    <t>Total No. of Projects: 287</t>
  </si>
  <si>
    <t>Small, Rural School Achievement Program</t>
  </si>
  <si>
    <t>Rural and Low-Income Schools Program</t>
  </si>
  <si>
    <t>Rural school programs (N+O)</t>
  </si>
  <si>
    <r>
      <t>E</t>
    </r>
    <r>
      <rPr>
        <b/>
        <sz val="10"/>
        <color theme="1"/>
        <rFont val="Arial (Body)"/>
      </rPr>
      <t>ducation</t>
    </r>
    <r>
      <rPr>
        <b/>
        <sz val="10"/>
        <color theme="1"/>
        <rFont val="Arial"/>
        <family val="2"/>
        <scheme val="minor"/>
      </rPr>
      <t xml:space="preserve"> D</t>
    </r>
    <r>
      <rPr>
        <b/>
        <sz val="10"/>
        <color theme="1"/>
        <rFont val="Arial (Body)"/>
      </rPr>
      <t>epartment</t>
    </r>
    <r>
      <rPr>
        <b/>
        <sz val="10"/>
        <color theme="1"/>
        <rFont val="Arial"/>
        <family val="2"/>
        <scheme val="minor"/>
      </rPr>
      <t xml:space="preserve"> $ </t>
    </r>
    <r>
      <rPr>
        <b/>
        <sz val="10"/>
        <color theme="1"/>
        <rFont val="Arial (Body)"/>
      </rPr>
      <t>t</t>
    </r>
    <r>
      <rPr>
        <b/>
        <sz val="10"/>
        <color theme="1"/>
        <rFont val="Arial"/>
        <family val="2"/>
        <scheme val="minor"/>
      </rPr>
      <t>otals</t>
    </r>
  </si>
  <si>
    <t>Subtotal, all elementary-/secondary-level programs, 2021 Actual $</t>
  </si>
  <si>
    <t>Federal student aid (Pell, SEOG, Work-Study) $</t>
  </si>
  <si>
    <r>
      <rPr>
        <b/>
        <sz val="10"/>
        <color theme="1"/>
        <rFont val="Arial (Body)"/>
      </rPr>
      <t>Percentage</t>
    </r>
    <r>
      <rPr>
        <b/>
        <sz val="10"/>
        <color theme="1"/>
        <rFont val="Arial"/>
        <family val="2"/>
        <scheme val="minor"/>
      </rPr>
      <t xml:space="preserve"> of potential teacher jobs or their funding equivelant lost</t>
    </r>
  </si>
  <si>
    <r>
      <rPr>
        <b/>
        <sz val="10"/>
        <color theme="1"/>
        <rFont val="Arial (Body)"/>
      </rPr>
      <t>Number</t>
    </r>
    <r>
      <rPr>
        <b/>
        <sz val="10"/>
        <color theme="1"/>
        <rFont val="Arial"/>
        <family val="2"/>
        <scheme val="minor"/>
      </rPr>
      <t xml:space="preserve"> of students </t>
    </r>
    <r>
      <rPr>
        <b/>
        <sz val="10"/>
        <color theme="1"/>
        <rFont val="Arial (Body)"/>
      </rPr>
      <t>affected</t>
    </r>
    <r>
      <rPr>
        <b/>
        <sz val="10"/>
        <color theme="1"/>
        <rFont val="Arial"/>
        <family val="2"/>
        <scheme val="minor"/>
      </rPr>
      <t xml:space="preserve"> from the potential loss of a teacher</t>
    </r>
  </si>
  <si>
    <r>
      <rPr>
        <b/>
        <sz val="10"/>
        <color theme="1"/>
        <rFont val="Arial (Body)"/>
      </rPr>
      <t>Percentage</t>
    </r>
    <r>
      <rPr>
        <b/>
        <sz val="10"/>
        <color theme="1"/>
        <rFont val="Arial"/>
        <family val="2"/>
        <scheme val="minor"/>
      </rPr>
      <t xml:space="preserve"> of students </t>
    </r>
    <r>
      <rPr>
        <b/>
        <sz val="10"/>
        <color theme="1"/>
        <rFont val="Arial (Body)"/>
      </rPr>
      <t>affected</t>
    </r>
    <r>
      <rPr>
        <b/>
        <sz val="10"/>
        <color theme="1"/>
        <rFont val="Arial"/>
        <family val="2"/>
        <scheme val="minor"/>
      </rPr>
      <t xml:space="preserve"> from the potential loss of a teacher</t>
    </r>
  </si>
  <si>
    <r>
      <t xml:space="preserve">Federal Pell Grant </t>
    </r>
    <r>
      <rPr>
        <b/>
        <sz val="10"/>
        <color theme="1"/>
        <rFont val="Arial (Body)"/>
      </rPr>
      <t>l</t>
    </r>
    <r>
      <rPr>
        <b/>
        <sz val="10"/>
        <color theme="1"/>
        <rFont val="Arial"/>
        <family val="2"/>
        <scheme val="minor"/>
      </rPr>
      <t>ost</t>
    </r>
  </si>
  <si>
    <r>
      <t xml:space="preserve">Title I: Subtotal,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for the </t>
    </r>
    <r>
      <rPr>
        <b/>
        <sz val="10"/>
        <color theme="1"/>
        <rFont val="Arial (Body)"/>
      </rPr>
      <t>d</t>
    </r>
    <r>
      <rPr>
        <b/>
        <sz val="10"/>
        <color theme="1"/>
        <rFont val="Arial"/>
        <family val="2"/>
        <scheme val="minor"/>
      </rPr>
      <t>isadvantaged</t>
    </r>
  </si>
  <si>
    <r>
      <t xml:space="preserve">Special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</t>
    </r>
    <r>
      <rPr>
        <b/>
        <sz val="10"/>
        <color theme="1"/>
        <rFont val="Arial (Body)"/>
      </rPr>
      <t>g</t>
    </r>
    <r>
      <rPr>
        <b/>
        <sz val="10"/>
        <color theme="1"/>
        <rFont val="Arial"/>
        <family val="2"/>
        <scheme val="minor"/>
      </rPr>
      <t xml:space="preserve">rants to 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>tates</t>
    </r>
  </si>
  <si>
    <r>
      <t xml:space="preserve">Special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- </t>
    </r>
    <r>
      <rPr>
        <b/>
        <sz val="10"/>
        <color theme="1"/>
        <rFont val="Arial (Body)"/>
      </rPr>
      <t>g</t>
    </r>
    <r>
      <rPr>
        <b/>
        <sz val="10"/>
        <color theme="1"/>
        <rFont val="Arial"/>
        <family val="2"/>
        <scheme val="minor"/>
      </rPr>
      <t xml:space="preserve">rants to 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>tates</t>
    </r>
  </si>
  <si>
    <r>
      <t xml:space="preserve">Career and </t>
    </r>
    <r>
      <rPr>
        <b/>
        <sz val="10"/>
        <color theme="1"/>
        <rFont val="Arial (Body)"/>
      </rPr>
      <t>t</t>
    </r>
    <r>
      <rPr>
        <b/>
        <sz val="10"/>
        <color theme="1"/>
        <rFont val="Arial"/>
        <family val="2"/>
        <scheme val="minor"/>
      </rPr>
      <t xml:space="preserve">echnical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 xml:space="preserve">tate </t>
    </r>
    <r>
      <rPr>
        <b/>
        <sz val="10"/>
        <color theme="1"/>
        <rFont val="Arial (Body)"/>
      </rPr>
      <t>g</t>
    </r>
    <r>
      <rPr>
        <b/>
        <sz val="10"/>
        <color theme="1"/>
        <rFont val="Arial"/>
        <family val="2"/>
        <scheme val="minor"/>
      </rPr>
      <t>rants</t>
    </r>
  </si>
  <si>
    <r>
      <t xml:space="preserve">English </t>
    </r>
    <r>
      <rPr>
        <b/>
        <sz val="10"/>
        <color theme="1"/>
        <rFont val="Arial (Body)"/>
      </rPr>
      <t>l</t>
    </r>
    <r>
      <rPr>
        <b/>
        <sz val="10"/>
        <color theme="1"/>
        <rFont val="Arial"/>
        <family val="2"/>
        <scheme val="minor"/>
      </rPr>
      <t xml:space="preserve">iteracy and </t>
    </r>
    <r>
      <rPr>
        <b/>
        <sz val="10"/>
        <color theme="1"/>
        <rFont val="Arial (Body)"/>
      </rPr>
      <t>c</t>
    </r>
    <r>
      <rPr>
        <b/>
        <sz val="10"/>
        <color theme="1"/>
        <rFont val="Arial"/>
        <family val="2"/>
        <scheme val="minor"/>
      </rPr>
      <t xml:space="preserve">ivics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 xml:space="preserve">tate </t>
    </r>
    <r>
      <rPr>
        <b/>
        <sz val="10"/>
        <color theme="1"/>
        <rFont val="Arial (Body)"/>
      </rPr>
      <t>g</t>
    </r>
    <r>
      <rPr>
        <b/>
        <sz val="10"/>
        <color theme="1"/>
        <rFont val="Arial"/>
        <family val="2"/>
        <scheme val="minor"/>
      </rPr>
      <t>rants (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xcluded from </t>
    </r>
    <r>
      <rPr>
        <b/>
        <sz val="10"/>
        <color theme="1"/>
        <rFont val="Arial (Body)"/>
      </rPr>
      <t>a</t>
    </r>
    <r>
      <rPr>
        <b/>
        <sz val="10"/>
        <color theme="1"/>
        <rFont val="Arial"/>
        <family val="2"/>
        <scheme val="minor"/>
      </rPr>
      <t xml:space="preserve">dult </t>
    </r>
    <r>
      <rPr>
        <b/>
        <sz val="10"/>
        <color theme="1"/>
        <rFont val="Arial (Body)"/>
      </rPr>
      <t>b</t>
    </r>
    <r>
      <rPr>
        <b/>
        <sz val="10"/>
        <color theme="1"/>
        <rFont val="Arial"/>
        <family val="2"/>
        <scheme val="minor"/>
      </rPr>
      <t xml:space="preserve">asic and </t>
    </r>
    <r>
      <rPr>
        <b/>
        <sz val="10"/>
        <color theme="1"/>
        <rFont val="Arial (Body)"/>
      </rPr>
      <t>l</t>
    </r>
    <r>
      <rPr>
        <b/>
        <sz val="10"/>
        <color theme="1"/>
        <rFont val="Arial"/>
        <family val="2"/>
        <scheme val="minor"/>
      </rPr>
      <t xml:space="preserve">iteracy 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ducation 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 xml:space="preserve">tate </t>
    </r>
    <r>
      <rPr>
        <b/>
        <sz val="10"/>
        <color theme="1"/>
        <rFont val="Arial (Body)"/>
      </rPr>
      <t>g</t>
    </r>
    <r>
      <rPr>
        <b/>
        <sz val="10"/>
        <color theme="1"/>
        <rFont val="Arial"/>
        <family val="2"/>
        <scheme val="minor"/>
      </rPr>
      <t xml:space="preserve">rants) </t>
    </r>
  </si>
  <si>
    <r>
      <t xml:space="preserve">21st Century </t>
    </r>
    <r>
      <rPr>
        <b/>
        <sz val="10"/>
        <color theme="1"/>
        <rFont val="Arial (Body)"/>
      </rPr>
      <t>Community</t>
    </r>
    <r>
      <rPr>
        <b/>
        <sz val="10"/>
        <color theme="1"/>
        <rFont val="Arial"/>
        <family val="2"/>
        <scheme val="minor"/>
      </rPr>
      <t xml:space="preserve"> Learning Centers (</t>
    </r>
    <r>
      <rPr>
        <b/>
        <sz val="10"/>
        <color theme="1"/>
        <rFont val="Arial (Body)"/>
      </rPr>
      <t>a</t>
    </r>
    <r>
      <rPr>
        <b/>
        <sz val="10"/>
        <color theme="1"/>
        <rFont val="Arial"/>
        <family val="2"/>
        <scheme val="minor"/>
      </rPr>
      <t>fter</t>
    </r>
    <r>
      <rPr>
        <b/>
        <sz val="10"/>
        <color theme="1"/>
        <rFont val="Arial (Body)"/>
      </rPr>
      <t>-</t>
    </r>
    <r>
      <rPr>
        <b/>
        <sz val="10"/>
        <color theme="1"/>
        <rFont val="Arial"/>
        <family val="2"/>
        <scheme val="minor"/>
      </rPr>
      <t xml:space="preserve">school) </t>
    </r>
  </si>
  <si>
    <r>
      <t>Av</t>
    </r>
    <r>
      <rPr>
        <b/>
        <sz val="10"/>
        <color theme="1"/>
        <rFont val="Arial (Body)"/>
      </rPr>
      <t>era</t>
    </r>
    <r>
      <rPr>
        <b/>
        <sz val="10"/>
        <color theme="1"/>
        <rFont val="Arial"/>
        <family val="2"/>
        <scheme val="minor"/>
      </rPr>
      <t>g</t>
    </r>
    <r>
      <rPr>
        <b/>
        <sz val="10"/>
        <color theme="1"/>
        <rFont val="Arial (Body)"/>
      </rPr>
      <t>e</t>
    </r>
    <r>
      <rPr>
        <b/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 (Body)"/>
      </rPr>
      <t>t</t>
    </r>
    <r>
      <rPr>
        <b/>
        <sz val="10"/>
        <color theme="1"/>
        <rFont val="Arial"/>
        <family val="2"/>
        <scheme val="minor"/>
      </rPr>
      <t xml:space="preserve">eacher </t>
    </r>
    <r>
      <rPr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>alary - NCES</t>
    </r>
  </si>
  <si>
    <r>
      <t xml:space="preserve">Total </t>
    </r>
    <r>
      <rPr>
        <b/>
        <sz val="10"/>
        <color theme="1"/>
        <rFont val="Arial (Body)"/>
      </rPr>
      <t>dollars r</t>
    </r>
    <r>
      <rPr>
        <b/>
        <sz val="10"/>
        <color theme="1"/>
        <rFont val="Arial"/>
        <family val="2"/>
        <scheme val="minor"/>
      </rPr>
      <t>eceived for elementary and secondary education from E</t>
    </r>
    <r>
      <rPr>
        <b/>
        <sz val="10"/>
        <color theme="1"/>
        <rFont val="Arial (Body)"/>
      </rPr>
      <t>ducation</t>
    </r>
    <r>
      <rPr>
        <b/>
        <sz val="10"/>
        <color theme="1"/>
        <rFont val="Arial"/>
        <family val="2"/>
        <scheme val="minor"/>
      </rPr>
      <t xml:space="preserve"> D</t>
    </r>
    <r>
      <rPr>
        <b/>
        <sz val="10"/>
        <color theme="1"/>
        <rFont val="Arial (Body)"/>
      </rPr>
      <t>epartment</t>
    </r>
  </si>
  <si>
    <r>
      <t xml:space="preserve">Teacher </t>
    </r>
    <r>
      <rPr>
        <b/>
        <sz val="10"/>
        <color theme="1"/>
        <rFont val="Arial (Body)"/>
      </rPr>
      <t>p</t>
    </r>
    <r>
      <rPr>
        <b/>
        <sz val="10"/>
        <color theme="1"/>
        <rFont val="Arial"/>
        <family val="2"/>
        <scheme val="minor"/>
      </rPr>
      <t>ositions (E2/D2)</t>
    </r>
  </si>
  <si>
    <r>
      <t>Student</t>
    </r>
    <r>
      <rPr>
        <b/>
        <sz val="10"/>
        <color theme="1"/>
        <rFont val="Arial (Body)"/>
      </rPr>
      <t>-t</t>
    </r>
    <r>
      <rPr>
        <b/>
        <sz val="10"/>
        <color theme="1"/>
        <rFont val="Arial"/>
        <family val="2"/>
        <scheme val="minor"/>
      </rPr>
      <t xml:space="preserve">eacher </t>
    </r>
    <r>
      <rPr>
        <b/>
        <sz val="10"/>
        <color theme="1"/>
        <rFont val="Arial (Body)"/>
      </rPr>
      <t>r</t>
    </r>
    <r>
      <rPr>
        <b/>
        <sz val="10"/>
        <color theme="1"/>
        <rFont val="Arial"/>
        <family val="2"/>
        <scheme val="minor"/>
      </rPr>
      <t>atio</t>
    </r>
    <r>
      <rPr>
        <b/>
        <sz val="10"/>
        <color theme="1"/>
        <rFont val="Arial (Body)"/>
      </rPr>
      <t>s</t>
    </r>
    <r>
      <rPr>
        <b/>
        <sz val="10"/>
        <color theme="1"/>
        <rFont val="Arial"/>
        <family val="2"/>
        <scheme val="minor"/>
      </rPr>
      <t xml:space="preserve"> (2019)</t>
    </r>
  </si>
  <si>
    <r>
      <t>Students affected (</t>
    </r>
    <r>
      <rPr>
        <b/>
        <sz val="10"/>
        <color theme="1"/>
        <rFont val="Arial (Body)"/>
      </rPr>
      <t>student-teacher ratios</t>
    </r>
    <r>
      <rPr>
        <b/>
        <sz val="10"/>
        <color theme="1"/>
        <rFont val="Arial"/>
        <family val="2"/>
        <scheme val="minor"/>
      </rPr>
      <t xml:space="preserve"> * </t>
    </r>
    <r>
      <rPr>
        <b/>
        <sz val="10"/>
        <color theme="1"/>
        <rFont val="Arial (Body)"/>
      </rPr>
      <t>t</t>
    </r>
    <r>
      <rPr>
        <b/>
        <sz val="10"/>
        <color theme="1"/>
        <rFont val="Arial"/>
        <family val="2"/>
        <scheme val="minor"/>
      </rPr>
      <t>eachers affected)</t>
    </r>
  </si>
  <si>
    <t>Percentage of total compensation that goes toward salary and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</si>
</sst>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,##0.0"/>
    <numFmt numFmtId="166" formatCode="&quot;$&quot;#,##0.00"/>
  </numFmts>
  <fonts count="1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theme="1"/>
      <name val="Arial (Body)"/>
    </font>
    <font>
      <b/>
      <u/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  <scheme val="minor"/>
    </font>
    <font>
      <sz val="10"/>
      <color theme="1"/>
      <name val="Arial (Body)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1"/>
        <bgColor rgb="FFDCE6F1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 applyAlignment="1">
      <alignment vertical="top" wrapText="1"/>
    </xf>
    <xf numFmtId="1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10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/>
    <xf numFmtId="3" fontId="2" fillId="0" borderId="0" xfId="0" applyNumberFormat="1" applyFont="1" applyAlignment="1"/>
    <xf numFmtId="0" fontId="3" fillId="0" borderId="0" xfId="0" applyFont="1"/>
    <xf numFmtId="0" fontId="5" fillId="0" borderId="0" xfId="0" applyFont="1" applyAlignment="1"/>
    <xf numFmtId="164" fontId="3" fillId="0" borderId="0" xfId="0" applyNumberFormat="1" applyFont="1" applyAlignment="1"/>
    <xf numFmtId="0" fontId="2" fillId="0" borderId="0" xfId="0" applyFont="1" applyAlignment="1"/>
    <xf numFmtId="4" fontId="4" fillId="0" borderId="0" xfId="0" applyNumberFormat="1" applyFont="1"/>
    <xf numFmtId="165" fontId="2" fillId="0" borderId="0" xfId="0" applyNumberFormat="1" applyFont="1" applyAlignment="1">
      <alignment horizontal="right"/>
    </xf>
    <xf numFmtId="3" fontId="6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/>
    <xf numFmtId="166" fontId="3" fillId="0" borderId="0" xfId="0" applyNumberFormat="1" applyFont="1" applyAlignment="1"/>
    <xf numFmtId="3" fontId="0" fillId="3" borderId="0" xfId="0" applyNumberFormat="1" applyFont="1" applyFill="1" applyAlignment="1">
      <alignment horizontal="right"/>
    </xf>
    <xf numFmtId="0" fontId="2" fillId="0" borderId="0" xfId="0" applyFont="1" applyAlignment="1">
      <alignment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0" borderId="2" xfId="0" applyFont="1" applyBorder="1" applyAlignment="1"/>
    <xf numFmtId="166" fontId="7" fillId="0" borderId="2" xfId="0" applyNumberFormat="1" applyFont="1" applyBorder="1" applyAlignment="1">
      <alignment horizontal="right"/>
    </xf>
    <xf numFmtId="0" fontId="7" fillId="2" borderId="2" xfId="0" applyFont="1" applyFill="1" applyBorder="1" applyAlignment="1"/>
    <xf numFmtId="166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/>
    <xf numFmtId="166" fontId="8" fillId="2" borderId="2" xfId="0" applyNumberFormat="1" applyFont="1" applyFill="1" applyBorder="1" applyAlignment="1">
      <alignment horizontal="right"/>
    </xf>
    <xf numFmtId="0" fontId="7" fillId="2" borderId="3" xfId="0" applyFont="1" applyFill="1" applyBorder="1" applyAlignment="1"/>
    <xf numFmtId="166" fontId="7" fillId="2" borderId="3" xfId="0" applyNumberFormat="1" applyFont="1" applyFill="1" applyBorder="1" applyAlignment="1">
      <alignment horizontal="right"/>
    </xf>
    <xf numFmtId="0" fontId="7" fillId="0" borderId="3" xfId="0" applyFont="1" applyBorder="1" applyAlignment="1"/>
    <xf numFmtId="166" fontId="7" fillId="0" borderId="3" xfId="0" applyNumberFormat="1" applyFont="1" applyBorder="1" applyAlignment="1">
      <alignment horizontal="right"/>
    </xf>
    <xf numFmtId="0" fontId="9" fillId="2" borderId="0" xfId="0" applyFont="1" applyFill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/>
    <xf numFmtId="166" fontId="9" fillId="2" borderId="0" xfId="0" applyNumberFormat="1" applyFont="1" applyFill="1" applyAlignment="1">
      <alignment horizontal="right"/>
    </xf>
    <xf numFmtId="0" fontId="10" fillId="5" borderId="4" xfId="0" applyFont="1" applyFill="1" applyBorder="1" applyAlignment="1"/>
    <xf numFmtId="0" fontId="10" fillId="5" borderId="4" xfId="0" applyFont="1" applyFill="1" applyBorder="1" applyAlignment="1">
      <alignment horizontal="right"/>
    </xf>
    <xf numFmtId="166" fontId="10" fillId="5" borderId="4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3" fontId="2" fillId="0" borderId="0" xfId="0" applyNumberFormat="1" applyFont="1" applyFill="1"/>
    <xf numFmtId="3" fontId="2" fillId="0" borderId="0" xfId="0" applyNumberFormat="1" applyFont="1" applyFill="1" applyAlignment="1"/>
    <xf numFmtId="10" fontId="2" fillId="0" borderId="0" xfId="0" applyNumberFormat="1" applyFont="1" applyFill="1"/>
    <xf numFmtId="0" fontId="2" fillId="0" borderId="0" xfId="0" applyFont="1" applyFill="1"/>
    <xf numFmtId="0" fontId="0" fillId="0" borderId="0" xfId="0" applyFont="1" applyFill="1" applyAlignment="1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3" fontId="13" fillId="0" borderId="0" xfId="0" applyNumberFormat="1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3" fontId="14" fillId="0" borderId="0" xfId="1" applyNumberFormat="1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2.ed.gov/about/overview/budget/budget23/justifications/a-ed.pdf" TargetMode="External"/><Relationship Id="rId1" Type="http://schemas.openxmlformats.org/officeDocument/2006/relationships/hyperlink" Target="https://www2.ed.gov/about/overview/budget/budget23/justifications/a-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news.release/pdf/ec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1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9" sqref="O9"/>
    </sheetView>
  </sheetViews>
  <sheetFormatPr baseColWidth="10" defaultColWidth="12.6640625" defaultRowHeight="15.75" customHeight="1" x14ac:dyDescent="0.15"/>
  <cols>
    <col min="2" max="2" width="14.83203125" customWidth="1"/>
    <col min="3" max="4" width="14.83203125" style="49" customWidth="1"/>
    <col min="5" max="8" width="12.6640625" style="49"/>
    <col min="12" max="15" width="18.1640625" customWidth="1"/>
    <col min="19" max="19" width="17.83203125" customWidth="1"/>
    <col min="20" max="20" width="14.83203125" customWidth="1"/>
  </cols>
  <sheetData>
    <row r="1" spans="1:29" ht="96.75" customHeight="1" x14ac:dyDescent="0.15">
      <c r="A1" s="1"/>
      <c r="B1" s="3" t="s">
        <v>690</v>
      </c>
      <c r="C1" s="52" t="s">
        <v>691</v>
      </c>
      <c r="D1" s="53" t="s">
        <v>692</v>
      </c>
      <c r="E1" s="43" t="s">
        <v>0</v>
      </c>
      <c r="F1" s="54" t="str">
        <f>HYPERLINK("https://nces.ed.gov/programs/digest/d21/tables/dt21_208.30.asp","Total number of public school teachers in 2019")</f>
        <v>Total number of public school teachers in 2019</v>
      </c>
      <c r="G1" s="44" t="s">
        <v>693</v>
      </c>
      <c r="H1" s="43" t="s">
        <v>694</v>
      </c>
      <c r="I1" s="3" t="s">
        <v>1</v>
      </c>
      <c r="J1" s="2" t="s">
        <v>695</v>
      </c>
      <c r="K1" s="3" t="s">
        <v>696</v>
      </c>
      <c r="L1" s="3" t="s">
        <v>697</v>
      </c>
      <c r="M1" s="3" t="s">
        <v>698</v>
      </c>
      <c r="N1" s="3" t="s">
        <v>689</v>
      </c>
      <c r="O1" s="3" t="s">
        <v>688</v>
      </c>
      <c r="P1" s="3" t="s">
        <v>687</v>
      </c>
      <c r="Q1" s="3" t="s">
        <v>699</v>
      </c>
      <c r="R1" s="3" t="s">
        <v>700</v>
      </c>
      <c r="S1" s="3" t="s">
        <v>701</v>
      </c>
      <c r="T1" s="3" t="s">
        <v>702</v>
      </c>
      <c r="U1" s="14"/>
      <c r="V1" s="3"/>
      <c r="W1" s="3"/>
      <c r="X1" s="3"/>
      <c r="Y1" s="3"/>
      <c r="Z1" s="1"/>
      <c r="AA1" s="1"/>
      <c r="AB1" s="1"/>
      <c r="AC1" s="1"/>
    </row>
    <row r="2" spans="1:29" ht="13" x14ac:dyDescent="0.15">
      <c r="A2" s="4" t="s">
        <v>2</v>
      </c>
      <c r="B2" s="5">
        <v>2637008655</v>
      </c>
      <c r="C2" s="45">
        <v>642997526</v>
      </c>
      <c r="D2" s="46">
        <v>449759473</v>
      </c>
      <c r="E2" s="45">
        <v>7807.5250066149511</v>
      </c>
      <c r="F2" s="45">
        <v>42022</v>
      </c>
      <c r="G2" s="47">
        <f t="shared" ref="G2:G53" si="0">E2/F2</f>
        <v>0.18579613075567444</v>
      </c>
      <c r="H2" s="46">
        <v>138193.19261708463</v>
      </c>
      <c r="I2" s="6">
        <v>734559</v>
      </c>
      <c r="J2" s="7">
        <f t="shared" ref="J2:J53" si="1">H2/I2</f>
        <v>0.18813082763547193</v>
      </c>
      <c r="K2" s="5">
        <v>419800000</v>
      </c>
      <c r="L2" s="5">
        <v>266382292</v>
      </c>
      <c r="M2" s="5">
        <v>237741502</v>
      </c>
      <c r="N2" s="5">
        <f t="shared" ref="N2:N53" si="2">O2+P2</f>
        <v>4212743</v>
      </c>
      <c r="O2" s="5">
        <v>4182197</v>
      </c>
      <c r="P2" s="5">
        <v>30546</v>
      </c>
      <c r="Q2" s="5">
        <v>237741502</v>
      </c>
      <c r="R2" s="5">
        <v>22550695</v>
      </c>
      <c r="S2" s="5">
        <v>291737</v>
      </c>
      <c r="T2" s="5">
        <v>19901921</v>
      </c>
      <c r="V2" s="4"/>
    </row>
    <row r="3" spans="1:29" ht="13" x14ac:dyDescent="0.15">
      <c r="A3" s="4" t="s">
        <v>3</v>
      </c>
      <c r="B3" s="5">
        <v>384869403</v>
      </c>
      <c r="C3" s="45">
        <v>306436531</v>
      </c>
      <c r="D3" s="46">
        <v>33697612</v>
      </c>
      <c r="E3" s="45">
        <v>2771.6017338356601</v>
      </c>
      <c r="F3" s="45">
        <v>7484</v>
      </c>
      <c r="G3" s="47">
        <f t="shared" si="0"/>
        <v>0.37033695000476485</v>
      </c>
      <c r="H3" s="46">
        <v>48780.190515507624</v>
      </c>
      <c r="I3" s="6">
        <v>129872</v>
      </c>
      <c r="J3" s="7">
        <f t="shared" si="1"/>
        <v>0.37560205829976917</v>
      </c>
      <c r="K3" s="5">
        <v>32200000</v>
      </c>
      <c r="L3" s="5">
        <v>47509598</v>
      </c>
      <c r="M3" s="5">
        <v>49634870</v>
      </c>
      <c r="N3" s="5">
        <f t="shared" si="2"/>
        <v>748616</v>
      </c>
      <c r="O3" s="5">
        <v>440183</v>
      </c>
      <c r="P3" s="5">
        <v>308433</v>
      </c>
      <c r="Q3" s="5">
        <v>49634870</v>
      </c>
      <c r="R3" s="5">
        <v>5392734</v>
      </c>
      <c r="S3" s="5">
        <v>115268</v>
      </c>
      <c r="T3" s="5">
        <v>6172398</v>
      </c>
      <c r="V3" s="4"/>
    </row>
    <row r="4" spans="1:29" ht="13" x14ac:dyDescent="0.15">
      <c r="A4" s="4" t="s">
        <v>4</v>
      </c>
      <c r="B4" s="5">
        <v>5423901031</v>
      </c>
      <c r="C4" s="45">
        <v>1034767087</v>
      </c>
      <c r="D4" s="46">
        <v>1083999673</v>
      </c>
      <c r="E4" s="45">
        <v>13074.20883741396</v>
      </c>
      <c r="F4" s="45">
        <v>48912</v>
      </c>
      <c r="G4" s="47">
        <f t="shared" si="0"/>
        <v>0.26730063864519871</v>
      </c>
      <c r="H4" s="46">
        <v>308551.32856296946</v>
      </c>
      <c r="I4" s="6">
        <v>1116034</v>
      </c>
      <c r="J4" s="7">
        <f t="shared" si="1"/>
        <v>0.27647126213266754</v>
      </c>
      <c r="K4" s="5">
        <v>1035300000</v>
      </c>
      <c r="L4" s="5">
        <v>355430155</v>
      </c>
      <c r="M4" s="5">
        <v>278357322</v>
      </c>
      <c r="N4" s="5">
        <f t="shared" si="2"/>
        <v>6693278</v>
      </c>
      <c r="O4" s="5">
        <v>3211329</v>
      </c>
      <c r="P4" s="5">
        <v>3481949</v>
      </c>
      <c r="Q4" s="5">
        <v>278357322</v>
      </c>
      <c r="R4" s="5">
        <v>32139650</v>
      </c>
      <c r="S4" s="5">
        <v>1403398</v>
      </c>
      <c r="T4" s="5">
        <v>25439035</v>
      </c>
      <c r="V4" s="4"/>
    </row>
    <row r="5" spans="1:29" ht="13" x14ac:dyDescent="0.15">
      <c r="A5" s="4" t="s">
        <v>5</v>
      </c>
      <c r="B5" s="5">
        <v>1320277641</v>
      </c>
      <c r="C5" s="45">
        <v>408558652</v>
      </c>
      <c r="D5" s="46">
        <v>261271099</v>
      </c>
      <c r="E5" s="45">
        <v>5280.0469028082844</v>
      </c>
      <c r="F5" s="45">
        <v>38629</v>
      </c>
      <c r="G5" s="47">
        <f t="shared" si="0"/>
        <v>0.13668608824479755</v>
      </c>
      <c r="H5" s="46">
        <v>68112.605046226876</v>
      </c>
      <c r="I5" s="6">
        <v>486305</v>
      </c>
      <c r="J5" s="7">
        <f t="shared" si="1"/>
        <v>0.14006149442474758</v>
      </c>
      <c r="K5" s="5">
        <v>246900000</v>
      </c>
      <c r="L5" s="5">
        <v>163805363</v>
      </c>
      <c r="M5" s="5">
        <v>149679763</v>
      </c>
      <c r="N5" s="5">
        <f t="shared" si="2"/>
        <v>4677505</v>
      </c>
      <c r="O5" s="5">
        <v>3238958</v>
      </c>
      <c r="P5" s="5">
        <v>1438547</v>
      </c>
      <c r="Q5" s="5">
        <v>149679763</v>
      </c>
      <c r="R5" s="5">
        <v>13786625</v>
      </c>
      <c r="S5" s="5">
        <v>222353</v>
      </c>
      <c r="T5" s="5">
        <v>12346835</v>
      </c>
      <c r="V5" s="4"/>
    </row>
    <row r="6" spans="1:29" ht="13" x14ac:dyDescent="0.15">
      <c r="A6" s="4" t="s">
        <v>6</v>
      </c>
      <c r="B6" s="5">
        <v>16960772235</v>
      </c>
      <c r="C6" s="45">
        <v>4839156638</v>
      </c>
      <c r="D6" s="46">
        <v>3833554385</v>
      </c>
      <c r="E6" s="45">
        <v>37128.07041915429</v>
      </c>
      <c r="F6" s="45">
        <v>271805</v>
      </c>
      <c r="G6" s="47">
        <f t="shared" si="0"/>
        <v>0.13659818774177918</v>
      </c>
      <c r="H6" s="46">
        <v>853945.61964054871</v>
      </c>
      <c r="I6" s="6">
        <v>6063437</v>
      </c>
      <c r="J6" s="7">
        <f t="shared" si="1"/>
        <v>0.14083524239479173</v>
      </c>
      <c r="K6" s="5">
        <v>3586600000</v>
      </c>
      <c r="L6" s="5">
        <v>2040022511</v>
      </c>
      <c r="M6" s="5">
        <v>1601416574</v>
      </c>
      <c r="N6" s="5">
        <f t="shared" si="2"/>
        <v>12311001</v>
      </c>
      <c r="O6" s="5">
        <v>5072958</v>
      </c>
      <c r="P6" s="5">
        <v>7238043</v>
      </c>
      <c r="Q6" s="5">
        <v>1601416574</v>
      </c>
      <c r="R6" s="5">
        <v>133555412</v>
      </c>
      <c r="S6" s="5">
        <v>15465205</v>
      </c>
      <c r="T6" s="5">
        <v>148460316</v>
      </c>
      <c r="V6" s="4"/>
    </row>
    <row r="7" spans="1:29" ht="13" x14ac:dyDescent="0.15">
      <c r="A7" s="4" t="s">
        <v>7</v>
      </c>
      <c r="B7" s="5">
        <v>2814490232</v>
      </c>
      <c r="C7" s="45">
        <v>533580930</v>
      </c>
      <c r="D7" s="46">
        <v>458078552</v>
      </c>
      <c r="E7" s="45">
        <v>5801.4194266717268</v>
      </c>
      <c r="F7" s="45">
        <v>53901</v>
      </c>
      <c r="G7" s="47">
        <f t="shared" si="0"/>
        <v>0.10763101661697792</v>
      </c>
      <c r="H7" s="46">
        <v>98043.988310752175</v>
      </c>
      <c r="I7" s="6">
        <v>883199</v>
      </c>
      <c r="J7" s="7">
        <f t="shared" si="1"/>
        <v>0.11101007622376403</v>
      </c>
      <c r="K7" s="5">
        <v>425300000</v>
      </c>
      <c r="L7" s="5">
        <v>161188874</v>
      </c>
      <c r="M7" s="5">
        <v>217490193</v>
      </c>
      <c r="N7" s="5">
        <f t="shared" si="2"/>
        <v>2747988</v>
      </c>
      <c r="O7" s="5">
        <v>646458</v>
      </c>
      <c r="P7" s="5">
        <v>2101530</v>
      </c>
      <c r="Q7" s="5">
        <v>217490193</v>
      </c>
      <c r="R7" s="5">
        <v>19975087</v>
      </c>
      <c r="S7" s="5">
        <v>1012674</v>
      </c>
      <c r="T7" s="5">
        <v>11490676</v>
      </c>
      <c r="V7" s="4"/>
    </row>
    <row r="8" spans="1:29" ht="13" x14ac:dyDescent="0.15">
      <c r="A8" s="4" t="s">
        <v>8</v>
      </c>
      <c r="B8" s="5">
        <v>1879316901</v>
      </c>
      <c r="C8" s="45">
        <v>413502809</v>
      </c>
      <c r="D8" s="46">
        <v>310810841</v>
      </c>
      <c r="E8" s="45">
        <v>3417.2500204534626</v>
      </c>
      <c r="F8" s="45">
        <v>42386</v>
      </c>
      <c r="G8" s="47">
        <f t="shared" si="0"/>
        <v>8.0622139868198522E-2</v>
      </c>
      <c r="H8" s="46">
        <v>42373.900253622938</v>
      </c>
      <c r="I8" s="6">
        <v>509058</v>
      </c>
      <c r="J8" s="7">
        <f t="shared" si="1"/>
        <v>8.3239827787055576E-2</v>
      </c>
      <c r="K8" s="5">
        <v>282900000</v>
      </c>
      <c r="L8" s="5">
        <v>153914741</v>
      </c>
      <c r="M8" s="5">
        <v>173650825</v>
      </c>
      <c r="N8" s="5">
        <f t="shared" si="2"/>
        <v>1144127</v>
      </c>
      <c r="O8" s="5">
        <v>0</v>
      </c>
      <c r="P8" s="5">
        <v>1144127</v>
      </c>
      <c r="Q8" s="5">
        <v>173650825</v>
      </c>
      <c r="R8" s="5">
        <v>11435582</v>
      </c>
      <c r="S8" s="5">
        <v>880244</v>
      </c>
      <c r="T8" s="5">
        <v>10895464</v>
      </c>
      <c r="V8" s="4"/>
    </row>
    <row r="9" spans="1:29" ht="13" x14ac:dyDescent="0.15">
      <c r="A9" s="4" t="s">
        <v>9</v>
      </c>
      <c r="B9" s="5">
        <v>449853692</v>
      </c>
      <c r="C9" s="45">
        <v>142668103</v>
      </c>
      <c r="D9" s="46">
        <v>65349974</v>
      </c>
      <c r="E9" s="45">
        <v>1428.8926696404146</v>
      </c>
      <c r="F9" s="45">
        <v>9747</v>
      </c>
      <c r="G9" s="47">
        <f t="shared" si="0"/>
        <v>0.14659820146100488</v>
      </c>
      <c r="H9" s="46">
        <v>20576.054442821973</v>
      </c>
      <c r="I9" s="6">
        <v>138092</v>
      </c>
      <c r="J9" s="7">
        <f t="shared" si="1"/>
        <v>0.14900250878270987</v>
      </c>
      <c r="K9" s="5">
        <v>61100000</v>
      </c>
      <c r="L9" s="5">
        <v>54032779</v>
      </c>
      <c r="M9" s="5">
        <v>48530090</v>
      </c>
      <c r="N9" s="5">
        <f t="shared" si="2"/>
        <v>212373</v>
      </c>
      <c r="O9" s="5">
        <v>182300</v>
      </c>
      <c r="P9" s="5">
        <v>30073</v>
      </c>
      <c r="Q9" s="5">
        <v>48530090</v>
      </c>
      <c r="R9" s="5">
        <v>5814321</v>
      </c>
      <c r="S9" s="5">
        <v>161445</v>
      </c>
      <c r="T9" s="5">
        <v>6172398</v>
      </c>
      <c r="V9" s="4"/>
    </row>
    <row r="10" spans="1:29" ht="13" x14ac:dyDescent="0.15">
      <c r="A10" s="4" t="s">
        <v>10</v>
      </c>
      <c r="B10" s="5">
        <v>1722248421</v>
      </c>
      <c r="C10" s="45">
        <v>111922073</v>
      </c>
      <c r="D10" s="46">
        <v>235822878</v>
      </c>
      <c r="E10" s="45">
        <v>914.42549631163297</v>
      </c>
      <c r="F10" s="45">
        <v>7409</v>
      </c>
      <c r="G10" s="47">
        <f t="shared" si="0"/>
        <v>0.12342090650717141</v>
      </c>
      <c r="H10" s="46">
        <v>11064.548505370758</v>
      </c>
      <c r="I10" s="6">
        <v>89883</v>
      </c>
      <c r="J10" s="7">
        <f t="shared" si="1"/>
        <v>0.12309945713172411</v>
      </c>
      <c r="K10" s="5">
        <v>212400000</v>
      </c>
      <c r="L10" s="5">
        <v>48926745</v>
      </c>
      <c r="M10" s="5">
        <v>25935278</v>
      </c>
      <c r="N10" s="5">
        <f t="shared" si="2"/>
        <v>0</v>
      </c>
      <c r="O10" s="5">
        <v>0</v>
      </c>
      <c r="P10" s="5">
        <v>0</v>
      </c>
      <c r="Q10" s="5">
        <v>25935278</v>
      </c>
      <c r="R10" s="5">
        <v>5392734</v>
      </c>
      <c r="S10" s="5">
        <v>212894</v>
      </c>
      <c r="T10" s="5">
        <v>6172398</v>
      </c>
      <c r="V10" s="4"/>
    </row>
    <row r="11" spans="1:29" ht="13" x14ac:dyDescent="0.15">
      <c r="A11" s="4" t="s">
        <v>11</v>
      </c>
      <c r="B11" s="5">
        <v>8833589122</v>
      </c>
      <c r="C11" s="45">
        <v>2273194641</v>
      </c>
      <c r="D11" s="46">
        <v>1945643855</v>
      </c>
      <c r="E11" s="45">
        <v>30212.679112175545</v>
      </c>
      <c r="F11" s="45">
        <v>166002</v>
      </c>
      <c r="G11" s="47">
        <f t="shared" si="0"/>
        <v>0.18200189824324733</v>
      </c>
      <c r="H11" s="46">
        <v>519658.08072941937</v>
      </c>
      <c r="I11" s="6">
        <v>2789745</v>
      </c>
      <c r="J11" s="7">
        <f t="shared" si="1"/>
        <v>0.18627440168525058</v>
      </c>
      <c r="K11" s="5">
        <v>1845100000</v>
      </c>
      <c r="L11" s="5">
        <v>907251212</v>
      </c>
      <c r="M11" s="5">
        <v>864813909</v>
      </c>
      <c r="N11" s="5">
        <f t="shared" si="2"/>
        <v>2740202</v>
      </c>
      <c r="O11" s="5">
        <v>2740202</v>
      </c>
      <c r="P11" s="5">
        <v>0</v>
      </c>
      <c r="Q11" s="5">
        <v>864813909</v>
      </c>
      <c r="R11" s="5">
        <v>77098180</v>
      </c>
      <c r="S11" s="5">
        <v>9054921</v>
      </c>
      <c r="T11" s="5">
        <v>69342117</v>
      </c>
      <c r="V11" s="4"/>
    </row>
    <row r="12" spans="1:29" ht="13" x14ac:dyDescent="0.15">
      <c r="A12" s="4" t="s">
        <v>12</v>
      </c>
      <c r="B12" s="5">
        <v>4711921619</v>
      </c>
      <c r="C12" s="45">
        <v>1344538726</v>
      </c>
      <c r="D12" s="46">
        <v>889502803</v>
      </c>
      <c r="E12" s="45">
        <v>14632.652724621406</v>
      </c>
      <c r="F12" s="45">
        <v>117837</v>
      </c>
      <c r="G12" s="47">
        <f t="shared" si="0"/>
        <v>0.12417706428898738</v>
      </c>
      <c r="H12" s="46">
        <v>219489.79086932109</v>
      </c>
      <c r="I12" s="6">
        <v>1730015</v>
      </c>
      <c r="J12" s="7">
        <f t="shared" si="1"/>
        <v>0.12687161144228293</v>
      </c>
      <c r="K12" s="5">
        <v>837000000</v>
      </c>
      <c r="L12" s="5">
        <v>568657600</v>
      </c>
      <c r="M12" s="5">
        <v>469265850</v>
      </c>
      <c r="N12" s="5">
        <f t="shared" si="2"/>
        <v>7609566</v>
      </c>
      <c r="O12" s="5">
        <v>7378516</v>
      </c>
      <c r="P12" s="5">
        <v>231050</v>
      </c>
      <c r="Q12" s="5">
        <v>469265850</v>
      </c>
      <c r="R12" s="5">
        <v>47877114</v>
      </c>
      <c r="S12" s="5">
        <v>1999524</v>
      </c>
      <c r="T12" s="5">
        <v>41865308</v>
      </c>
      <c r="V12" s="4"/>
    </row>
    <row r="13" spans="1:29" ht="13" x14ac:dyDescent="0.15">
      <c r="A13" s="4" t="s">
        <v>13</v>
      </c>
      <c r="B13" s="5">
        <v>439831763</v>
      </c>
      <c r="C13" s="45">
        <v>198097299</v>
      </c>
      <c r="D13" s="46">
        <v>66835391</v>
      </c>
      <c r="E13" s="45">
        <v>1840.6999244381152</v>
      </c>
      <c r="F13" s="45">
        <v>12221</v>
      </c>
      <c r="G13" s="47">
        <f t="shared" si="0"/>
        <v>0.15061778286867811</v>
      </c>
      <c r="H13" s="46">
        <v>27242.358881684107</v>
      </c>
      <c r="I13" s="6">
        <v>176441</v>
      </c>
      <c r="J13" s="7">
        <f t="shared" si="1"/>
        <v>0.1543992546045653</v>
      </c>
      <c r="K13" s="5">
        <v>62600000</v>
      </c>
      <c r="L13" s="5">
        <v>56700885</v>
      </c>
      <c r="M13" s="5">
        <v>53223605</v>
      </c>
      <c r="N13" s="5">
        <f t="shared" si="2"/>
        <v>0</v>
      </c>
      <c r="O13" s="5">
        <v>0</v>
      </c>
      <c r="P13" s="5">
        <v>0</v>
      </c>
      <c r="Q13" s="5">
        <v>53223605</v>
      </c>
      <c r="R13" s="5">
        <v>6504159</v>
      </c>
      <c r="S13" s="5">
        <v>443101</v>
      </c>
      <c r="T13" s="5">
        <v>6172398</v>
      </c>
      <c r="V13" s="4"/>
    </row>
    <row r="14" spans="1:29" ht="13" x14ac:dyDescent="0.15">
      <c r="A14" s="4" t="s">
        <v>14</v>
      </c>
      <c r="B14" s="5">
        <v>671464155</v>
      </c>
      <c r="C14" s="45">
        <v>195813078</v>
      </c>
      <c r="D14" s="46">
        <v>165230547</v>
      </c>
      <c r="E14" s="45">
        <v>2490.3182044888745</v>
      </c>
      <c r="F14" s="45">
        <v>17207</v>
      </c>
      <c r="G14" s="47">
        <f t="shared" si="0"/>
        <v>0.14472704158126776</v>
      </c>
      <c r="H14" s="46">
        <v>45074.759501248634</v>
      </c>
      <c r="I14" s="6">
        <v>307738</v>
      </c>
      <c r="J14" s="7">
        <f t="shared" si="1"/>
        <v>0.14647121740327368</v>
      </c>
      <c r="K14" s="5">
        <v>159700000</v>
      </c>
      <c r="L14" s="5">
        <v>57359431</v>
      </c>
      <c r="M14" s="5">
        <v>76955510</v>
      </c>
      <c r="N14" s="5">
        <f t="shared" si="2"/>
        <v>2123105</v>
      </c>
      <c r="O14" s="5">
        <v>157833</v>
      </c>
      <c r="P14" s="5">
        <v>1965272</v>
      </c>
      <c r="Q14" s="5">
        <v>76955510</v>
      </c>
      <c r="R14" s="5">
        <v>8066593</v>
      </c>
      <c r="S14" s="5">
        <v>190448</v>
      </c>
      <c r="T14" s="5">
        <v>6172398</v>
      </c>
      <c r="V14" s="4"/>
    </row>
    <row r="15" spans="1:29" ht="13" x14ac:dyDescent="0.15">
      <c r="A15" s="4" t="s">
        <v>15</v>
      </c>
      <c r="B15" s="5">
        <v>6723513048</v>
      </c>
      <c r="C15" s="45">
        <v>1693896842</v>
      </c>
      <c r="D15" s="46">
        <v>1061950342</v>
      </c>
      <c r="E15" s="45">
        <v>16107.907920317462</v>
      </c>
      <c r="F15" s="45">
        <v>132815</v>
      </c>
      <c r="G15" s="47">
        <f t="shared" si="0"/>
        <v>0.12128078846754857</v>
      </c>
      <c r="H15" s="46">
        <v>235175.45563663496</v>
      </c>
      <c r="I15" s="6">
        <v>1891637</v>
      </c>
      <c r="J15" s="7">
        <f t="shared" si="1"/>
        <v>0.12432377651559731</v>
      </c>
      <c r="K15" s="5">
        <v>971300000</v>
      </c>
      <c r="L15" s="5">
        <v>685475824</v>
      </c>
      <c r="M15" s="5">
        <v>660463598</v>
      </c>
      <c r="N15" s="5">
        <f t="shared" si="2"/>
        <v>6640913</v>
      </c>
      <c r="O15" s="5">
        <v>1300956</v>
      </c>
      <c r="P15" s="5">
        <v>5339957</v>
      </c>
      <c r="Q15" s="5">
        <v>660463598</v>
      </c>
      <c r="R15" s="5">
        <v>47207040</v>
      </c>
      <c r="S15" s="5">
        <v>2942529</v>
      </c>
      <c r="T15" s="5">
        <v>49802313</v>
      </c>
      <c r="V15" s="4"/>
    </row>
    <row r="16" spans="1:29" ht="13" x14ac:dyDescent="0.15">
      <c r="A16" s="4" t="s">
        <v>16</v>
      </c>
      <c r="B16" s="5">
        <v>3226664720</v>
      </c>
      <c r="C16" s="45">
        <v>754746070</v>
      </c>
      <c r="D16" s="46">
        <v>540192390</v>
      </c>
      <c r="E16" s="45">
        <v>9529.4029990037161</v>
      </c>
      <c r="F16" s="45">
        <v>61712</v>
      </c>
      <c r="G16" s="47">
        <f t="shared" si="0"/>
        <v>0.1544173418298502</v>
      </c>
      <c r="H16" s="46">
        <v>161999.85098306317</v>
      </c>
      <c r="I16" s="6">
        <v>1033964</v>
      </c>
      <c r="J16" s="7">
        <f t="shared" si="1"/>
        <v>0.15667842495779657</v>
      </c>
      <c r="K16" s="5">
        <v>499800000</v>
      </c>
      <c r="L16" s="5">
        <v>251572069</v>
      </c>
      <c r="M16" s="5">
        <v>346130258</v>
      </c>
      <c r="N16" s="5">
        <f t="shared" si="2"/>
        <v>1711798</v>
      </c>
      <c r="O16" s="5">
        <v>1283125</v>
      </c>
      <c r="P16" s="5">
        <v>428673</v>
      </c>
      <c r="Q16" s="5">
        <v>346130258</v>
      </c>
      <c r="R16" s="5">
        <v>30136709</v>
      </c>
      <c r="S16" s="5">
        <v>682143</v>
      </c>
      <c r="T16" s="5">
        <v>19652172</v>
      </c>
      <c r="V16" s="4"/>
    </row>
    <row r="17" spans="1:22" ht="13" x14ac:dyDescent="0.15">
      <c r="A17" s="4" t="s">
        <v>17</v>
      </c>
      <c r="B17" s="5">
        <v>1603492496</v>
      </c>
      <c r="C17" s="45">
        <v>337273894</v>
      </c>
      <c r="D17" s="46">
        <v>228029165</v>
      </c>
      <c r="E17" s="45">
        <v>3772.8691780142926</v>
      </c>
      <c r="F17" s="45">
        <v>35737</v>
      </c>
      <c r="G17" s="47">
        <f t="shared" si="0"/>
        <v>0.10557319243401216</v>
      </c>
      <c r="H17" s="46">
        <v>54706.603081207242</v>
      </c>
      <c r="I17" s="6">
        <v>506656</v>
      </c>
      <c r="J17" s="7">
        <f t="shared" si="1"/>
        <v>0.10797583188831721</v>
      </c>
      <c r="K17" s="5">
        <v>206500000</v>
      </c>
      <c r="L17" s="5">
        <v>102836824</v>
      </c>
      <c r="M17" s="5">
        <v>159496737</v>
      </c>
      <c r="N17" s="5">
        <f t="shared" si="2"/>
        <v>4231798</v>
      </c>
      <c r="O17" s="5">
        <v>291866</v>
      </c>
      <c r="P17" s="5">
        <v>3939932</v>
      </c>
      <c r="Q17" s="5">
        <v>159496737</v>
      </c>
      <c r="R17" s="5">
        <v>13389318</v>
      </c>
      <c r="S17" s="5">
        <v>387090</v>
      </c>
      <c r="T17" s="5">
        <v>7630406</v>
      </c>
      <c r="V17" s="4"/>
    </row>
    <row r="18" spans="1:22" ht="13" x14ac:dyDescent="0.15">
      <c r="A18" s="4" t="s">
        <v>18</v>
      </c>
      <c r="B18" s="5">
        <v>1383407700</v>
      </c>
      <c r="C18" s="45">
        <v>374590727</v>
      </c>
      <c r="D18" s="46">
        <v>231700298</v>
      </c>
      <c r="E18" s="45">
        <v>4577.1580711451461</v>
      </c>
      <c r="F18" s="45">
        <v>36603</v>
      </c>
      <c r="G18" s="47">
        <f t="shared" si="0"/>
        <v>0.12504871379791674</v>
      </c>
      <c r="H18" s="46">
        <v>62249.349767573985</v>
      </c>
      <c r="I18" s="6">
        <v>481750</v>
      </c>
      <c r="J18" s="7">
        <f t="shared" si="1"/>
        <v>0.12921504881696727</v>
      </c>
      <c r="K18" s="5">
        <v>216600000</v>
      </c>
      <c r="L18" s="5">
        <v>110334596</v>
      </c>
      <c r="M18" s="5">
        <v>142784577</v>
      </c>
      <c r="N18" s="5">
        <f t="shared" si="2"/>
        <v>4008235</v>
      </c>
      <c r="O18" s="5">
        <v>310341</v>
      </c>
      <c r="P18" s="5">
        <v>3697894</v>
      </c>
      <c r="Q18" s="5">
        <v>142784577</v>
      </c>
      <c r="R18" s="5">
        <v>12040569</v>
      </c>
      <c r="S18" s="5">
        <v>406903</v>
      </c>
      <c r="T18" s="5">
        <v>8182903</v>
      </c>
      <c r="V18" s="4"/>
    </row>
    <row r="19" spans="1:22" ht="13" x14ac:dyDescent="0.15">
      <c r="A19" s="4" t="s">
        <v>19</v>
      </c>
      <c r="B19" s="5">
        <v>2248634277</v>
      </c>
      <c r="C19" s="45">
        <v>605934927</v>
      </c>
      <c r="D19" s="46">
        <v>377289027</v>
      </c>
      <c r="E19" s="45">
        <v>7342.4374244814653</v>
      </c>
      <c r="F19" s="45">
        <v>42223</v>
      </c>
      <c r="G19" s="47">
        <f t="shared" si="0"/>
        <v>0.17389663037873826</v>
      </c>
      <c r="H19" s="46">
        <v>120415.97376149602</v>
      </c>
      <c r="I19" s="6">
        <v>658668</v>
      </c>
      <c r="J19" s="7">
        <f t="shared" si="1"/>
        <v>0.18281740385368048</v>
      </c>
      <c r="K19" s="5">
        <v>350000000</v>
      </c>
      <c r="L19" s="5">
        <v>250129027</v>
      </c>
      <c r="M19" s="5">
        <v>211420646</v>
      </c>
      <c r="N19" s="5">
        <f t="shared" si="2"/>
        <v>5810943</v>
      </c>
      <c r="O19" s="5">
        <v>5649174</v>
      </c>
      <c r="P19" s="5">
        <v>161769</v>
      </c>
      <c r="Q19" s="5">
        <v>211420646</v>
      </c>
      <c r="R19" s="5">
        <v>20455360</v>
      </c>
      <c r="S19" s="5">
        <v>499068</v>
      </c>
      <c r="T19" s="5">
        <v>19882291</v>
      </c>
      <c r="V19" s="4"/>
    </row>
    <row r="20" spans="1:22" ht="13" x14ac:dyDescent="0.15">
      <c r="A20" s="4" t="s">
        <v>20</v>
      </c>
      <c r="B20" s="5">
        <v>2594359483</v>
      </c>
      <c r="C20" s="45">
        <v>780284780</v>
      </c>
      <c r="D20" s="46">
        <v>454307724</v>
      </c>
      <c r="E20" s="45">
        <v>9917.025130084281</v>
      </c>
      <c r="F20" s="45">
        <v>38589</v>
      </c>
      <c r="G20" s="47">
        <f t="shared" si="0"/>
        <v>0.25699098525704944</v>
      </c>
      <c r="H20" s="46">
        <v>182473.26239355074</v>
      </c>
      <c r="I20" s="6">
        <v>693150</v>
      </c>
      <c r="J20" s="7">
        <f t="shared" si="1"/>
        <v>0.26325219994741506</v>
      </c>
      <c r="K20" s="5">
        <v>428200000</v>
      </c>
      <c r="L20" s="5">
        <v>363771234</v>
      </c>
      <c r="M20" s="5">
        <v>248605484</v>
      </c>
      <c r="N20" s="5">
        <f t="shared" si="2"/>
        <v>2915273</v>
      </c>
      <c r="O20" s="5">
        <v>2879629</v>
      </c>
      <c r="P20" s="5">
        <v>35644</v>
      </c>
      <c r="Q20" s="5">
        <v>248605484</v>
      </c>
      <c r="R20" s="5">
        <v>23177927</v>
      </c>
      <c r="S20" s="5">
        <v>361399</v>
      </c>
      <c r="T20" s="5">
        <v>25669404</v>
      </c>
      <c r="V20" s="4"/>
    </row>
    <row r="21" spans="1:22" ht="13" x14ac:dyDescent="0.15">
      <c r="A21" s="4" t="s">
        <v>21</v>
      </c>
      <c r="B21" s="5">
        <v>641337830</v>
      </c>
      <c r="C21" s="45">
        <v>174677049</v>
      </c>
      <c r="D21" s="46">
        <v>101502730</v>
      </c>
      <c r="E21" s="45">
        <v>2017.6711647444438</v>
      </c>
      <c r="F21" s="45">
        <v>14826</v>
      </c>
      <c r="G21" s="47">
        <f t="shared" si="0"/>
        <v>0.13609005562825063</v>
      </c>
      <c r="H21" s="46">
        <v>24615.588209882211</v>
      </c>
      <c r="I21" s="6">
        <v>172455</v>
      </c>
      <c r="J21" s="7">
        <f t="shared" si="1"/>
        <v>0.14273629764218035</v>
      </c>
      <c r="K21" s="5">
        <v>85600000</v>
      </c>
      <c r="L21" s="5">
        <v>55961467</v>
      </c>
      <c r="M21" s="5">
        <v>71470757</v>
      </c>
      <c r="N21" s="5">
        <f t="shared" si="2"/>
        <v>2221590</v>
      </c>
      <c r="O21" s="5">
        <v>1120117</v>
      </c>
      <c r="P21" s="5">
        <v>1101473</v>
      </c>
      <c r="Q21" s="5">
        <v>71470757</v>
      </c>
      <c r="R21" s="5">
        <v>6504159</v>
      </c>
      <c r="S21" s="5">
        <v>114591</v>
      </c>
      <c r="T21" s="5">
        <v>6172398</v>
      </c>
      <c r="V21" s="4"/>
    </row>
    <row r="22" spans="1:22" ht="13" x14ac:dyDescent="0.15">
      <c r="A22" s="4" t="s">
        <v>22</v>
      </c>
      <c r="B22" s="5">
        <v>2379171760</v>
      </c>
      <c r="C22" s="45">
        <v>689768741</v>
      </c>
      <c r="D22" s="46">
        <v>388494382</v>
      </c>
      <c r="E22" s="45">
        <v>6100.2979348712997</v>
      </c>
      <c r="F22" s="45">
        <v>61485</v>
      </c>
      <c r="G22" s="47">
        <f t="shared" si="0"/>
        <v>9.9216035372388378E-2</v>
      </c>
      <c r="H22" s="46">
        <v>90284.409436095244</v>
      </c>
      <c r="I22" s="6">
        <v>882527</v>
      </c>
      <c r="J22" s="7">
        <f t="shared" si="1"/>
        <v>0.10230214989013961</v>
      </c>
      <c r="K22" s="5">
        <v>358200000</v>
      </c>
      <c r="L22" s="5">
        <v>282884266</v>
      </c>
      <c r="M22" s="5">
        <v>267072809</v>
      </c>
      <c r="N22" s="5">
        <f t="shared" si="2"/>
        <v>112037</v>
      </c>
      <c r="O22" s="5">
        <v>112037</v>
      </c>
      <c r="P22" s="5">
        <v>0</v>
      </c>
      <c r="Q22" s="5">
        <v>267072809</v>
      </c>
      <c r="R22" s="5">
        <v>18962621</v>
      </c>
      <c r="S22" s="5">
        <v>1855186</v>
      </c>
      <c r="T22" s="5">
        <v>19222800</v>
      </c>
      <c r="V22" s="4"/>
    </row>
    <row r="23" spans="1:22" ht="13" x14ac:dyDescent="0.15">
      <c r="A23" s="4" t="s">
        <v>23</v>
      </c>
      <c r="B23" s="5">
        <v>3883570969</v>
      </c>
      <c r="C23" s="45">
        <v>776591925</v>
      </c>
      <c r="D23" s="46">
        <v>509498964</v>
      </c>
      <c r="E23" s="45">
        <v>5929.1441646874819</v>
      </c>
      <c r="F23" s="45">
        <v>75152</v>
      </c>
      <c r="G23" s="47">
        <f t="shared" si="0"/>
        <v>7.8895360931012903E-2</v>
      </c>
      <c r="H23" s="46">
        <v>75893.045307999768</v>
      </c>
      <c r="I23" s="6">
        <v>921712</v>
      </c>
      <c r="J23" s="7">
        <f t="shared" si="1"/>
        <v>8.2339218007359966E-2</v>
      </c>
      <c r="K23" s="5">
        <v>428000000</v>
      </c>
      <c r="L23" s="5">
        <v>259045775</v>
      </c>
      <c r="M23" s="5">
        <v>370820513</v>
      </c>
      <c r="N23" s="5">
        <f t="shared" si="2"/>
        <v>1288193</v>
      </c>
      <c r="O23" s="5">
        <v>3492</v>
      </c>
      <c r="P23" s="5">
        <v>1284701</v>
      </c>
      <c r="Q23" s="5">
        <v>370820513</v>
      </c>
      <c r="R23" s="5">
        <v>21740338</v>
      </c>
      <c r="S23" s="5">
        <v>2465687</v>
      </c>
      <c r="T23" s="5">
        <v>18030542</v>
      </c>
      <c r="V23" s="4"/>
    </row>
    <row r="24" spans="1:22" ht="13" x14ac:dyDescent="0.15">
      <c r="A24" s="4" t="s">
        <v>24</v>
      </c>
      <c r="B24" s="5">
        <v>4361971724</v>
      </c>
      <c r="C24" s="45">
        <v>1270285130</v>
      </c>
      <c r="D24" s="46">
        <v>686142884</v>
      </c>
      <c r="E24" s="45">
        <v>13025.625914855214</v>
      </c>
      <c r="F24" s="45">
        <v>84838</v>
      </c>
      <c r="G24" s="47">
        <f t="shared" si="0"/>
        <v>0.15353527799871772</v>
      </c>
      <c r="H24" s="46">
        <v>229251.01610145179</v>
      </c>
      <c r="I24" s="6">
        <v>1434137</v>
      </c>
      <c r="J24" s="7">
        <f t="shared" si="1"/>
        <v>0.15985294020128607</v>
      </c>
      <c r="K24" s="5">
        <v>628000000</v>
      </c>
      <c r="L24" s="5">
        <v>482905001</v>
      </c>
      <c r="M24" s="5">
        <v>521210447</v>
      </c>
      <c r="N24" s="5">
        <f t="shared" si="2"/>
        <v>4763572</v>
      </c>
      <c r="O24" s="5">
        <v>1433166</v>
      </c>
      <c r="P24" s="5">
        <v>3330406</v>
      </c>
      <c r="Q24" s="5">
        <v>521210447</v>
      </c>
      <c r="R24" s="5">
        <v>43512330</v>
      </c>
      <c r="S24" s="5">
        <v>1415219</v>
      </c>
      <c r="T24" s="5">
        <v>36647932</v>
      </c>
      <c r="V24" s="4"/>
    </row>
    <row r="25" spans="1:22" ht="13" x14ac:dyDescent="0.15">
      <c r="A25" s="4" t="s">
        <v>25</v>
      </c>
      <c r="B25" s="5">
        <v>3614185748</v>
      </c>
      <c r="C25" s="45">
        <v>588522936</v>
      </c>
      <c r="D25" s="46">
        <v>434157397</v>
      </c>
      <c r="E25" s="45">
        <v>6565.8232714960477</v>
      </c>
      <c r="F25" s="45">
        <v>55630</v>
      </c>
      <c r="G25" s="47">
        <f t="shared" si="0"/>
        <v>0.11802666315829674</v>
      </c>
      <c r="H25" s="46">
        <v>105709.75467108638</v>
      </c>
      <c r="I25" s="6">
        <v>872083</v>
      </c>
      <c r="J25" s="7">
        <f t="shared" si="1"/>
        <v>0.12121524519006377</v>
      </c>
      <c r="K25" s="5">
        <v>391700000</v>
      </c>
      <c r="L25" s="5">
        <v>179175386</v>
      </c>
      <c r="M25" s="5">
        <v>253839639</v>
      </c>
      <c r="N25" s="5">
        <f t="shared" si="2"/>
        <v>4337244</v>
      </c>
      <c r="O25" s="5">
        <v>166662</v>
      </c>
      <c r="P25" s="5">
        <v>4170582</v>
      </c>
      <c r="Q25" s="5">
        <v>253839639</v>
      </c>
      <c r="R25" s="5">
        <v>19798388</v>
      </c>
      <c r="S25" s="5">
        <v>1107282</v>
      </c>
      <c r="T25" s="5">
        <v>13010917</v>
      </c>
      <c r="V25" s="4"/>
    </row>
    <row r="26" spans="1:22" ht="13" x14ac:dyDescent="0.15">
      <c r="A26" s="4" t="s">
        <v>26</v>
      </c>
      <c r="B26" s="5">
        <v>1572997098</v>
      </c>
      <c r="C26" s="45">
        <v>487180690</v>
      </c>
      <c r="D26" s="46">
        <v>334226203</v>
      </c>
      <c r="E26" s="45">
        <v>6737.0071285279619</v>
      </c>
      <c r="F26" s="45">
        <v>31578</v>
      </c>
      <c r="G26" s="47">
        <f t="shared" si="0"/>
        <v>0.21334495941883469</v>
      </c>
      <c r="H26" s="46">
        <v>99707.705502213837</v>
      </c>
      <c r="I26" s="6">
        <v>442627</v>
      </c>
      <c r="J26" s="7">
        <f t="shared" si="1"/>
        <v>0.22526349613153701</v>
      </c>
      <c r="K26" s="5">
        <v>311900000</v>
      </c>
      <c r="L26" s="5">
        <v>223969614</v>
      </c>
      <c r="M26" s="5">
        <v>156424155</v>
      </c>
      <c r="N26" s="5">
        <f t="shared" si="2"/>
        <v>5685195</v>
      </c>
      <c r="O26" s="5">
        <v>5665452</v>
      </c>
      <c r="P26" s="5">
        <v>19743</v>
      </c>
      <c r="Q26" s="5">
        <v>156424155</v>
      </c>
      <c r="R26" s="5">
        <v>14853539</v>
      </c>
      <c r="S26" s="5">
        <v>129666</v>
      </c>
      <c r="T26" s="5">
        <v>16031287</v>
      </c>
      <c r="V26" s="4"/>
    </row>
    <row r="27" spans="1:22" ht="13" x14ac:dyDescent="0.15">
      <c r="A27" s="4" t="s">
        <v>27</v>
      </c>
      <c r="B27" s="5">
        <v>2981227335</v>
      </c>
      <c r="C27" s="45">
        <v>729221614</v>
      </c>
      <c r="D27" s="46">
        <v>432283708</v>
      </c>
      <c r="E27" s="45">
        <v>9320.8884075101341</v>
      </c>
      <c r="F27" s="45">
        <v>69145</v>
      </c>
      <c r="G27" s="47">
        <f t="shared" si="0"/>
        <v>0.13480205954892088</v>
      </c>
      <c r="H27" s="46">
        <v>123035.72697913376</v>
      </c>
      <c r="I27" s="6">
        <v>882388</v>
      </c>
      <c r="J27" s="7">
        <f t="shared" si="1"/>
        <v>0.13943495036099057</v>
      </c>
      <c r="K27" s="5">
        <v>397700000</v>
      </c>
      <c r="L27" s="5">
        <v>261459440</v>
      </c>
      <c r="M27" s="5">
        <v>296729353</v>
      </c>
      <c r="N27" s="5">
        <f t="shared" si="2"/>
        <v>7876764</v>
      </c>
      <c r="O27" s="5">
        <v>3054877</v>
      </c>
      <c r="P27" s="5">
        <v>4821887</v>
      </c>
      <c r="Q27" s="5">
        <v>296729353</v>
      </c>
      <c r="R27" s="5">
        <v>26273960</v>
      </c>
      <c r="S27" s="5">
        <v>538739</v>
      </c>
      <c r="T27" s="5">
        <v>19275786</v>
      </c>
      <c r="V27" s="4"/>
    </row>
    <row r="28" spans="1:22" ht="13" x14ac:dyDescent="0.15">
      <c r="A28" s="4" t="s">
        <v>28</v>
      </c>
      <c r="B28" s="5">
        <v>476882763</v>
      </c>
      <c r="C28" s="45">
        <v>224007131</v>
      </c>
      <c r="D28" s="46">
        <v>56248932</v>
      </c>
      <c r="E28" s="45">
        <v>2790.8779696941056</v>
      </c>
      <c r="F28" s="45">
        <v>10675</v>
      </c>
      <c r="G28" s="47">
        <f t="shared" si="0"/>
        <v>0.26144055922193027</v>
      </c>
      <c r="H28" s="46">
        <v>39072.291575717478</v>
      </c>
      <c r="I28" s="6">
        <v>146252</v>
      </c>
      <c r="J28" s="7">
        <f t="shared" si="1"/>
        <v>0.26715731460573172</v>
      </c>
      <c r="K28" s="5">
        <v>51400000</v>
      </c>
      <c r="L28" s="5">
        <v>51289895</v>
      </c>
      <c r="M28" s="5">
        <v>50390354</v>
      </c>
      <c r="N28" s="5">
        <f t="shared" si="2"/>
        <v>4721061</v>
      </c>
      <c r="O28" s="5">
        <v>840575</v>
      </c>
      <c r="P28" s="5">
        <v>3880486</v>
      </c>
      <c r="Q28" s="5">
        <v>50390354</v>
      </c>
      <c r="R28" s="5">
        <v>6275150</v>
      </c>
      <c r="S28" s="5">
        <v>60000</v>
      </c>
      <c r="T28" s="5">
        <v>6172398</v>
      </c>
      <c r="V28" s="4"/>
    </row>
    <row r="29" spans="1:22" ht="13" x14ac:dyDescent="0.15">
      <c r="A29" s="4" t="s">
        <v>29</v>
      </c>
      <c r="B29" s="5">
        <v>1034759154</v>
      </c>
      <c r="C29" s="45">
        <v>248761520</v>
      </c>
      <c r="D29" s="46">
        <v>138376436</v>
      </c>
      <c r="E29" s="45">
        <v>2903.3852554770383</v>
      </c>
      <c r="F29" s="45">
        <v>24028</v>
      </c>
      <c r="G29" s="47">
        <f t="shared" si="0"/>
        <v>0.12083341332932572</v>
      </c>
      <c r="H29" s="46">
        <v>39776.378000035424</v>
      </c>
      <c r="I29" s="6">
        <v>324697</v>
      </c>
      <c r="J29" s="7">
        <f t="shared" si="1"/>
        <v>0.12250306593542726</v>
      </c>
      <c r="K29" s="5">
        <v>127000000</v>
      </c>
      <c r="L29" s="5">
        <v>68069983</v>
      </c>
      <c r="M29" s="5">
        <v>97621979</v>
      </c>
      <c r="N29" s="5">
        <f t="shared" si="2"/>
        <v>4424835</v>
      </c>
      <c r="O29" s="5">
        <v>37982</v>
      </c>
      <c r="P29" s="5">
        <v>4386853</v>
      </c>
      <c r="Q29" s="5">
        <v>97621979</v>
      </c>
      <c r="R29" s="5">
        <v>7654685</v>
      </c>
      <c r="S29" s="5">
        <v>383205</v>
      </c>
      <c r="T29" s="5">
        <v>6172398</v>
      </c>
      <c r="V29" s="4"/>
    </row>
    <row r="30" spans="1:22" ht="13" x14ac:dyDescent="0.15">
      <c r="A30" s="4" t="s">
        <v>30</v>
      </c>
      <c r="B30" s="5">
        <v>882215415</v>
      </c>
      <c r="C30" s="45">
        <v>334904415</v>
      </c>
      <c r="D30" s="46">
        <v>150891636</v>
      </c>
      <c r="E30" s="45">
        <v>3794.282144257053</v>
      </c>
      <c r="F30" s="45">
        <v>25509</v>
      </c>
      <c r="G30" s="47">
        <f t="shared" si="0"/>
        <v>0.14874288071884642</v>
      </c>
      <c r="H30" s="46">
        <v>73988.501813012539</v>
      </c>
      <c r="I30" s="6">
        <v>482348</v>
      </c>
      <c r="J30" s="7">
        <f t="shared" si="1"/>
        <v>0.15339236777806178</v>
      </c>
      <c r="K30" s="5">
        <v>142900000</v>
      </c>
      <c r="L30" s="5">
        <v>147369407</v>
      </c>
      <c r="M30" s="5">
        <v>105896920</v>
      </c>
      <c r="N30" s="5">
        <f t="shared" si="2"/>
        <v>405383</v>
      </c>
      <c r="O30" s="5">
        <v>145577</v>
      </c>
      <c r="P30" s="5">
        <v>259806</v>
      </c>
      <c r="Q30" s="5">
        <v>105896920</v>
      </c>
      <c r="R30" s="5">
        <v>11925214</v>
      </c>
      <c r="S30" s="5">
        <v>851377</v>
      </c>
      <c r="T30" s="5">
        <v>10561560</v>
      </c>
      <c r="V30" s="4"/>
    </row>
    <row r="31" spans="1:22" ht="13" x14ac:dyDescent="0.15">
      <c r="A31" s="4" t="s">
        <v>31</v>
      </c>
      <c r="B31" s="5">
        <v>1208481588</v>
      </c>
      <c r="C31" s="45">
        <v>148232516</v>
      </c>
      <c r="D31" s="46">
        <v>204205076</v>
      </c>
      <c r="E31" s="45">
        <v>1580.94851905679</v>
      </c>
      <c r="F31" s="45">
        <v>14695</v>
      </c>
      <c r="G31" s="47">
        <f t="shared" si="0"/>
        <v>0.10758411153840014</v>
      </c>
      <c r="H31" s="46">
        <v>19129.477080587159</v>
      </c>
      <c r="I31" s="6">
        <v>169027</v>
      </c>
      <c r="J31" s="7">
        <f t="shared" si="1"/>
        <v>0.11317409100668627</v>
      </c>
      <c r="K31" s="5">
        <v>185600000</v>
      </c>
      <c r="L31" s="5">
        <v>43995985</v>
      </c>
      <c r="M31" s="5">
        <v>61987042</v>
      </c>
      <c r="N31" s="5">
        <f t="shared" si="2"/>
        <v>1894319</v>
      </c>
      <c r="O31" s="5">
        <v>682463</v>
      </c>
      <c r="P31" s="5">
        <v>1211856</v>
      </c>
      <c r="Q31" s="5">
        <v>61987042</v>
      </c>
      <c r="R31" s="5">
        <v>6504159</v>
      </c>
      <c r="S31" s="5">
        <v>170316</v>
      </c>
      <c r="T31" s="5">
        <v>6172398</v>
      </c>
      <c r="V31" s="4"/>
    </row>
    <row r="32" spans="1:22" ht="13" x14ac:dyDescent="0.15">
      <c r="A32" s="4" t="s">
        <v>32</v>
      </c>
      <c r="B32" s="5">
        <v>3332112247</v>
      </c>
      <c r="C32" s="45">
        <v>1034470477</v>
      </c>
      <c r="D32" s="46">
        <v>677931963</v>
      </c>
      <c r="E32" s="45">
        <v>8797.5847454864561</v>
      </c>
      <c r="F32" s="45">
        <v>117060</v>
      </c>
      <c r="G32" s="47">
        <f t="shared" si="0"/>
        <v>7.515449124796221E-2</v>
      </c>
      <c r="H32" s="46">
        <v>106450.77542038611</v>
      </c>
      <c r="I32" s="6">
        <v>1373960</v>
      </c>
      <c r="J32" s="7">
        <f t="shared" si="1"/>
        <v>7.7477346808048353E-2</v>
      </c>
      <c r="K32" s="5">
        <v>630900000</v>
      </c>
      <c r="L32" s="5">
        <v>360293736</v>
      </c>
      <c r="M32" s="5">
        <v>458567303</v>
      </c>
      <c r="N32" s="5">
        <f t="shared" si="2"/>
        <v>1987488</v>
      </c>
      <c r="O32" s="5">
        <v>37756</v>
      </c>
      <c r="P32" s="5">
        <v>1949732</v>
      </c>
      <c r="Q32" s="5">
        <v>458567303</v>
      </c>
      <c r="R32" s="5">
        <v>26793053</v>
      </c>
      <c r="S32" s="5">
        <v>4013364</v>
      </c>
      <c r="T32" s="5">
        <v>27236774</v>
      </c>
      <c r="V32" s="4"/>
    </row>
    <row r="33" spans="1:22" ht="13" x14ac:dyDescent="0.15">
      <c r="A33" s="4" t="s">
        <v>33</v>
      </c>
      <c r="B33" s="5">
        <v>837008679</v>
      </c>
      <c r="C33" s="45">
        <v>432396130</v>
      </c>
      <c r="D33" s="46">
        <v>160185567</v>
      </c>
      <c r="E33" s="45">
        <v>5188.1552295031233</v>
      </c>
      <c r="F33" s="45">
        <v>21850</v>
      </c>
      <c r="G33" s="47">
        <f t="shared" si="0"/>
        <v>0.23744417526330083</v>
      </c>
      <c r="H33" s="46">
        <v>78859.959488447465</v>
      </c>
      <c r="I33" s="6">
        <v>316840</v>
      </c>
      <c r="J33" s="7">
        <f t="shared" si="1"/>
        <v>0.24889521363605435</v>
      </c>
      <c r="K33" s="5">
        <v>148800000</v>
      </c>
      <c r="L33" s="5">
        <v>129392437</v>
      </c>
      <c r="M33" s="5">
        <v>118995042</v>
      </c>
      <c r="N33" s="5">
        <f t="shared" si="2"/>
        <v>2653258</v>
      </c>
      <c r="O33" s="5">
        <v>1767698</v>
      </c>
      <c r="P33" s="5">
        <v>885560</v>
      </c>
      <c r="Q33" s="5">
        <v>118995042</v>
      </c>
      <c r="R33" s="5">
        <v>9726835</v>
      </c>
      <c r="S33" s="5">
        <v>292584</v>
      </c>
      <c r="T33" s="5">
        <v>9645801</v>
      </c>
      <c r="V33" s="4"/>
    </row>
    <row r="34" spans="1:22" ht="13" x14ac:dyDescent="0.15">
      <c r="A34" s="4" t="s">
        <v>34</v>
      </c>
      <c r="B34" s="5">
        <v>10726906377</v>
      </c>
      <c r="C34" s="45">
        <v>2826509956</v>
      </c>
      <c r="D34" s="46">
        <v>1850958892</v>
      </c>
      <c r="E34" s="45">
        <v>21229.912478105267</v>
      </c>
      <c r="F34" s="45">
        <v>217398</v>
      </c>
      <c r="G34" s="47">
        <f t="shared" si="0"/>
        <v>9.7654589637923381E-2</v>
      </c>
      <c r="H34" s="46">
        <v>263250.9147285053</v>
      </c>
      <c r="I34" s="6">
        <v>2601676</v>
      </c>
      <c r="J34" s="7">
        <f t="shared" si="1"/>
        <v>0.10118512632952963</v>
      </c>
      <c r="K34" s="5">
        <v>1677200000</v>
      </c>
      <c r="L34" s="5">
        <v>1221068608</v>
      </c>
      <c r="M34" s="5">
        <v>990900505</v>
      </c>
      <c r="N34" s="5">
        <f t="shared" si="2"/>
        <v>4119648</v>
      </c>
      <c r="O34" s="5">
        <v>1471937</v>
      </c>
      <c r="P34" s="5">
        <v>2647711</v>
      </c>
      <c r="Q34" s="5">
        <v>990900505</v>
      </c>
      <c r="R34" s="5">
        <v>59832295</v>
      </c>
      <c r="S34" s="5">
        <v>10468357</v>
      </c>
      <c r="T34" s="5">
        <v>88559180</v>
      </c>
      <c r="V34" s="4"/>
    </row>
    <row r="35" spans="1:22" ht="13" x14ac:dyDescent="0.15">
      <c r="A35" s="4" t="s">
        <v>35</v>
      </c>
      <c r="B35" s="5">
        <v>4262925346</v>
      </c>
      <c r="C35" s="45">
        <v>1229634950</v>
      </c>
      <c r="D35" s="46">
        <v>803410102</v>
      </c>
      <c r="E35" s="45">
        <v>14897.952493932931</v>
      </c>
      <c r="F35" s="45">
        <v>100777</v>
      </c>
      <c r="G35" s="47">
        <f t="shared" si="0"/>
        <v>0.14783087900942607</v>
      </c>
      <c r="H35" s="46">
        <v>230918.26365596044</v>
      </c>
      <c r="I35" s="6">
        <v>1513677</v>
      </c>
      <c r="J35" s="7">
        <f t="shared" si="1"/>
        <v>0.15255451701780529</v>
      </c>
      <c r="K35" s="5">
        <v>751100000</v>
      </c>
      <c r="L35" s="5">
        <v>493733102</v>
      </c>
      <c r="M35" s="5">
        <v>458744760</v>
      </c>
      <c r="N35" s="5">
        <f t="shared" si="2"/>
        <v>5960934</v>
      </c>
      <c r="O35" s="5">
        <v>4410442</v>
      </c>
      <c r="P35" s="5">
        <v>1550492</v>
      </c>
      <c r="Q35" s="5">
        <v>458744760</v>
      </c>
      <c r="R35" s="5">
        <v>45274021</v>
      </c>
      <c r="S35" s="5">
        <v>1444875</v>
      </c>
      <c r="T35" s="5">
        <v>35459693</v>
      </c>
      <c r="V35" s="4"/>
    </row>
    <row r="36" spans="1:22" ht="13" x14ac:dyDescent="0.15">
      <c r="A36" s="4" t="s">
        <v>36</v>
      </c>
      <c r="B36" s="5">
        <v>422470560</v>
      </c>
      <c r="C36" s="45">
        <v>159095710</v>
      </c>
      <c r="D36" s="46">
        <v>48120373</v>
      </c>
      <c r="E36" s="45">
        <v>1911.9221126246878</v>
      </c>
      <c r="F36" s="45">
        <v>9284</v>
      </c>
      <c r="G36" s="47">
        <f t="shared" si="0"/>
        <v>0.20593732363471431</v>
      </c>
      <c r="H36" s="46">
        <v>23899.026407808597</v>
      </c>
      <c r="I36" s="6">
        <v>114955</v>
      </c>
      <c r="J36" s="7">
        <f t="shared" si="1"/>
        <v>0.20789897270939581</v>
      </c>
      <c r="K36" s="5">
        <v>42100000</v>
      </c>
      <c r="L36" s="5">
        <v>43267112</v>
      </c>
      <c r="M36" s="5">
        <v>41872297</v>
      </c>
      <c r="N36" s="5">
        <f t="shared" si="2"/>
        <v>1450982</v>
      </c>
      <c r="O36" s="5">
        <v>97837</v>
      </c>
      <c r="P36" s="5">
        <v>1353145</v>
      </c>
      <c r="Q36" s="5">
        <v>41872297</v>
      </c>
      <c r="R36" s="5">
        <v>5392734</v>
      </c>
      <c r="S36" s="5">
        <v>107821</v>
      </c>
      <c r="T36" s="5">
        <v>6172398</v>
      </c>
      <c r="V36" s="4"/>
    </row>
    <row r="37" spans="1:22" ht="13" x14ac:dyDescent="0.15">
      <c r="A37" s="4" t="s">
        <v>37</v>
      </c>
      <c r="B37" s="5">
        <v>5187358023</v>
      </c>
      <c r="C37" s="45">
        <v>1461663168</v>
      </c>
      <c r="D37" s="46">
        <v>810563991</v>
      </c>
      <c r="E37" s="45">
        <v>15614.894997519737</v>
      </c>
      <c r="F37" s="45">
        <v>105998</v>
      </c>
      <c r="G37" s="47">
        <f t="shared" si="0"/>
        <v>0.14731310965791561</v>
      </c>
      <c r="H37" s="46">
        <v>248276.83046056383</v>
      </c>
      <c r="I37" s="6">
        <v>1645412</v>
      </c>
      <c r="J37" s="7">
        <f t="shared" si="1"/>
        <v>0.15089037302545735</v>
      </c>
      <c r="K37" s="5">
        <v>742100000</v>
      </c>
      <c r="L37" s="5">
        <v>597709276</v>
      </c>
      <c r="M37" s="5">
        <v>572901396</v>
      </c>
      <c r="N37" s="5">
        <f t="shared" si="2"/>
        <v>6258109</v>
      </c>
      <c r="O37" s="5">
        <v>3112817</v>
      </c>
      <c r="P37" s="5">
        <v>3145292</v>
      </c>
      <c r="Q37" s="5">
        <v>572901396</v>
      </c>
      <c r="R37" s="5">
        <v>48949858</v>
      </c>
      <c r="S37" s="5">
        <v>1226073</v>
      </c>
      <c r="T37" s="5">
        <v>44059069</v>
      </c>
      <c r="V37" s="4"/>
    </row>
    <row r="38" spans="1:22" ht="13" x14ac:dyDescent="0.15">
      <c r="A38" s="4" t="s">
        <v>38</v>
      </c>
      <c r="B38" s="5">
        <v>1755572816</v>
      </c>
      <c r="C38" s="45">
        <v>570076461</v>
      </c>
      <c r="D38" s="46">
        <v>298972803</v>
      </c>
      <c r="E38" s="45">
        <v>6924.2182947323799</v>
      </c>
      <c r="F38" s="45">
        <v>43315</v>
      </c>
      <c r="G38" s="47">
        <f t="shared" si="0"/>
        <v>0.15985728488358258</v>
      </c>
      <c r="H38" s="46">
        <v>112172.33637466455</v>
      </c>
      <c r="I38" s="6">
        <v>694113</v>
      </c>
      <c r="J38" s="7">
        <f t="shared" si="1"/>
        <v>0.16160529535488394</v>
      </c>
      <c r="K38" s="5">
        <v>277200000</v>
      </c>
      <c r="L38" s="5">
        <v>201507308</v>
      </c>
      <c r="M38" s="5">
        <v>199418424</v>
      </c>
      <c r="N38" s="5">
        <f t="shared" si="2"/>
        <v>9814317</v>
      </c>
      <c r="O38" s="5">
        <v>4284799</v>
      </c>
      <c r="P38" s="5">
        <v>5529518</v>
      </c>
      <c r="Q38" s="5">
        <v>199418424</v>
      </c>
      <c r="R38" s="5">
        <v>16997016</v>
      </c>
      <c r="S38" s="5">
        <v>387868</v>
      </c>
      <c r="T38" s="5">
        <v>14714873</v>
      </c>
      <c r="V38" s="4"/>
    </row>
    <row r="39" spans="1:22" ht="13" x14ac:dyDescent="0.15">
      <c r="A39" s="4" t="s">
        <v>39</v>
      </c>
      <c r="B39" s="5">
        <v>1695620808</v>
      </c>
      <c r="C39" s="45">
        <v>441404548</v>
      </c>
      <c r="D39" s="46">
        <v>276659378</v>
      </c>
      <c r="E39" s="45">
        <v>4235.9307004703587</v>
      </c>
      <c r="F39" s="45">
        <v>30238</v>
      </c>
      <c r="G39" s="47">
        <f t="shared" si="0"/>
        <v>0.14008633839772336</v>
      </c>
      <c r="H39" s="46">
        <v>85565.800149501243</v>
      </c>
      <c r="I39" s="6">
        <v>578723</v>
      </c>
      <c r="J39" s="7">
        <f t="shared" si="1"/>
        <v>0.14785277265548671</v>
      </c>
      <c r="K39" s="5">
        <v>252400000</v>
      </c>
      <c r="L39" s="5">
        <v>146243353</v>
      </c>
      <c r="M39" s="5">
        <v>172268524</v>
      </c>
      <c r="N39" s="5">
        <f t="shared" si="2"/>
        <v>2760373</v>
      </c>
      <c r="O39" s="5">
        <v>931730</v>
      </c>
      <c r="P39" s="5">
        <v>1828643</v>
      </c>
      <c r="Q39" s="5">
        <v>172268524</v>
      </c>
      <c r="R39" s="5">
        <v>16215001</v>
      </c>
      <c r="S39" s="5">
        <v>656854</v>
      </c>
      <c r="T39" s="5">
        <v>11044361</v>
      </c>
      <c r="V39" s="4"/>
    </row>
    <row r="40" spans="1:22" ht="13" x14ac:dyDescent="0.15">
      <c r="A40" s="4" t="s">
        <v>40</v>
      </c>
      <c r="B40" s="5">
        <v>6983994296</v>
      </c>
      <c r="C40" s="45">
        <v>1577433037</v>
      </c>
      <c r="D40" s="46">
        <v>897508239</v>
      </c>
      <c r="E40" s="45">
        <v>14583.526765659853</v>
      </c>
      <c r="F40" s="45">
        <v>124294</v>
      </c>
      <c r="G40" s="47">
        <f t="shared" si="0"/>
        <v>0.11733089904307412</v>
      </c>
      <c r="H40" s="46">
        <v>202711.02204267198</v>
      </c>
      <c r="I40" s="6">
        <v>1704396</v>
      </c>
      <c r="J40" s="7">
        <f t="shared" si="1"/>
        <v>0.1189342277514568</v>
      </c>
      <c r="K40" s="5">
        <v>797500000</v>
      </c>
      <c r="L40" s="5">
        <v>706423266</v>
      </c>
      <c r="M40" s="5">
        <v>559436639</v>
      </c>
      <c r="N40" s="5">
        <f t="shared" si="2"/>
        <v>1515681</v>
      </c>
      <c r="O40" s="5">
        <v>901784</v>
      </c>
      <c r="P40" s="5">
        <v>613897</v>
      </c>
      <c r="Q40" s="5">
        <v>559436639</v>
      </c>
      <c r="R40" s="5">
        <v>46868338</v>
      </c>
      <c r="S40" s="5">
        <v>1954252</v>
      </c>
      <c r="T40" s="5">
        <v>49230186</v>
      </c>
      <c r="V40" s="4"/>
    </row>
    <row r="41" spans="1:22" ht="13" x14ac:dyDescent="0.15">
      <c r="A41" s="4" t="s">
        <v>41</v>
      </c>
      <c r="B41" s="5">
        <v>696759558</v>
      </c>
      <c r="C41" s="45">
        <v>156333620</v>
      </c>
      <c r="D41" s="46">
        <v>116586537</v>
      </c>
      <c r="E41" s="45">
        <v>1356.1837608930311</v>
      </c>
      <c r="F41" s="45">
        <v>10704</v>
      </c>
      <c r="G41" s="47">
        <f t="shared" si="0"/>
        <v>0.12669878184725628</v>
      </c>
      <c r="H41" s="46">
        <v>18172.862395966618</v>
      </c>
      <c r="I41" s="6">
        <v>139184</v>
      </c>
      <c r="J41" s="7">
        <f t="shared" si="1"/>
        <v>0.13056718010666901</v>
      </c>
      <c r="K41" s="5">
        <v>102700000</v>
      </c>
      <c r="L41" s="5">
        <v>55604547</v>
      </c>
      <c r="M41" s="5">
        <v>57122885</v>
      </c>
      <c r="N41" s="5">
        <f t="shared" si="2"/>
        <v>140459</v>
      </c>
      <c r="O41" s="5">
        <v>0</v>
      </c>
      <c r="P41" s="5">
        <v>140459</v>
      </c>
      <c r="Q41" s="5">
        <v>57122885</v>
      </c>
      <c r="R41" s="5">
        <v>6504159</v>
      </c>
      <c r="S41" s="5">
        <v>291420</v>
      </c>
      <c r="T41" s="5">
        <v>6172398</v>
      </c>
      <c r="V41" s="4"/>
    </row>
    <row r="42" spans="1:22" ht="13" x14ac:dyDescent="0.15">
      <c r="A42" s="4" t="s">
        <v>42</v>
      </c>
      <c r="B42" s="5">
        <v>2198475014</v>
      </c>
      <c r="C42" s="45">
        <v>643627150</v>
      </c>
      <c r="D42" s="46">
        <v>358685788</v>
      </c>
      <c r="E42" s="45">
        <v>7948.6945868705607</v>
      </c>
      <c r="F42" s="45">
        <v>53556</v>
      </c>
      <c r="G42" s="47">
        <f t="shared" si="0"/>
        <v>0.14841837678076333</v>
      </c>
      <c r="H42" s="46">
        <v>116845.81042699724</v>
      </c>
      <c r="I42" s="6">
        <v>766819</v>
      </c>
      <c r="J42" s="7">
        <f t="shared" si="1"/>
        <v>0.15237730211040315</v>
      </c>
      <c r="K42" s="5">
        <v>331800000</v>
      </c>
      <c r="L42" s="5">
        <v>269752776</v>
      </c>
      <c r="M42" s="5">
        <v>236821186</v>
      </c>
      <c r="N42" s="5">
        <f t="shared" si="2"/>
        <v>2680819</v>
      </c>
      <c r="O42" s="5">
        <v>2680819</v>
      </c>
      <c r="P42" s="5">
        <v>0</v>
      </c>
      <c r="Q42" s="5">
        <v>236821186</v>
      </c>
      <c r="R42" s="5">
        <v>22695818</v>
      </c>
      <c r="S42" s="5">
        <v>353991</v>
      </c>
      <c r="T42" s="5">
        <v>20808076</v>
      </c>
      <c r="V42" s="4"/>
    </row>
    <row r="43" spans="1:22" ht="13" x14ac:dyDescent="0.15">
      <c r="A43" s="4" t="s">
        <v>43</v>
      </c>
      <c r="B43" s="5">
        <v>509897577</v>
      </c>
      <c r="C43" s="45">
        <v>225277108</v>
      </c>
      <c r="D43" s="46">
        <v>59741392</v>
      </c>
      <c r="E43" s="45">
        <v>2969.5680229632148</v>
      </c>
      <c r="F43" s="45">
        <v>9930</v>
      </c>
      <c r="G43" s="47">
        <f t="shared" si="0"/>
        <v>0.29905015336991086</v>
      </c>
      <c r="H43" s="46">
        <v>41870.909123781326</v>
      </c>
      <c r="I43" s="6">
        <v>139566</v>
      </c>
      <c r="J43" s="7">
        <f t="shared" si="1"/>
        <v>0.30000794694826338</v>
      </c>
      <c r="K43" s="5">
        <v>52900000</v>
      </c>
      <c r="L43" s="5">
        <v>51071219</v>
      </c>
      <c r="M43" s="5">
        <v>48079554</v>
      </c>
      <c r="N43" s="5">
        <f t="shared" si="2"/>
        <v>1776770</v>
      </c>
      <c r="O43" s="5">
        <v>254148</v>
      </c>
      <c r="P43" s="5">
        <v>1522622</v>
      </c>
      <c r="Q43" s="5">
        <v>48079554</v>
      </c>
      <c r="R43" s="5">
        <v>5504479</v>
      </c>
      <c r="S43" s="5">
        <v>88897</v>
      </c>
      <c r="T43" s="5">
        <v>6172398</v>
      </c>
      <c r="V43" s="4"/>
    </row>
    <row r="44" spans="1:22" ht="13" x14ac:dyDescent="0.15">
      <c r="A44" s="4" t="s">
        <v>44</v>
      </c>
      <c r="B44" s="5">
        <v>3160639128</v>
      </c>
      <c r="C44" s="45">
        <v>811044074</v>
      </c>
      <c r="D44" s="46">
        <v>571915148</v>
      </c>
      <c r="E44" s="45">
        <v>10203.857288392517</v>
      </c>
      <c r="F44" s="45">
        <v>64784</v>
      </c>
      <c r="G44" s="47">
        <f t="shared" si="0"/>
        <v>0.15750582378970915</v>
      </c>
      <c r="H44" s="46">
        <v>160200.55942776252</v>
      </c>
      <c r="I44" s="6">
        <v>985207</v>
      </c>
      <c r="J44" s="7">
        <f t="shared" si="1"/>
        <v>0.16260598983539756</v>
      </c>
      <c r="K44" s="5">
        <v>534700000</v>
      </c>
      <c r="L44" s="5">
        <v>323379041</v>
      </c>
      <c r="M44" s="5">
        <v>318052869</v>
      </c>
      <c r="N44" s="5">
        <f t="shared" si="2"/>
        <v>4372401</v>
      </c>
      <c r="O44" s="5">
        <v>4163517</v>
      </c>
      <c r="P44" s="5">
        <v>208884</v>
      </c>
      <c r="Q44" s="5">
        <v>318052869</v>
      </c>
      <c r="R44" s="5">
        <v>28502865</v>
      </c>
      <c r="S44" s="5">
        <v>697013</v>
      </c>
      <c r="T44" s="5">
        <v>24508412</v>
      </c>
      <c r="V44" s="4"/>
    </row>
    <row r="45" spans="1:22" ht="13" x14ac:dyDescent="0.15">
      <c r="A45" s="4" t="s">
        <v>45</v>
      </c>
      <c r="B45" s="5">
        <v>11769142220</v>
      </c>
      <c r="C45" s="45">
        <v>3969957573</v>
      </c>
      <c r="D45" s="46">
        <v>2440156419</v>
      </c>
      <c r="E45" s="45">
        <v>45387.86698022241</v>
      </c>
      <c r="F45" s="45">
        <v>364478</v>
      </c>
      <c r="G45" s="47">
        <f t="shared" si="0"/>
        <v>0.12452841318329888</v>
      </c>
      <c r="H45" s="46">
        <v>685356.79140135844</v>
      </c>
      <c r="I45" s="6">
        <v>5372806</v>
      </c>
      <c r="J45" s="7">
        <f t="shared" si="1"/>
        <v>0.1275603085987766</v>
      </c>
      <c r="K45" s="5">
        <v>2310600000</v>
      </c>
      <c r="L45" s="5">
        <v>1594652206</v>
      </c>
      <c r="M45" s="5">
        <v>1387178689</v>
      </c>
      <c r="N45" s="5">
        <f t="shared" si="2"/>
        <v>19567377</v>
      </c>
      <c r="O45" s="5">
        <v>10160070</v>
      </c>
      <c r="P45" s="5">
        <v>9407307</v>
      </c>
      <c r="Q45" s="5">
        <v>1387178689</v>
      </c>
      <c r="R45" s="5">
        <v>118724955</v>
      </c>
      <c r="S45" s="5">
        <v>7771514</v>
      </c>
      <c r="T45" s="5">
        <v>122349034</v>
      </c>
      <c r="V45" s="4"/>
    </row>
    <row r="46" spans="1:22" ht="13" x14ac:dyDescent="0.15">
      <c r="A46" s="4" t="s">
        <v>46</v>
      </c>
      <c r="B46" s="5">
        <v>1972555846</v>
      </c>
      <c r="C46" s="45">
        <v>326933594</v>
      </c>
      <c r="D46" s="46">
        <v>538803836</v>
      </c>
      <c r="E46" s="45">
        <v>3785.2566577532593</v>
      </c>
      <c r="F46" s="45">
        <v>30256</v>
      </c>
      <c r="G46" s="47">
        <f t="shared" si="0"/>
        <v>0.12510763675810613</v>
      </c>
      <c r="H46" s="46">
        <v>85546.80046522367</v>
      </c>
      <c r="I46" s="6">
        <v>680659</v>
      </c>
      <c r="J46" s="7">
        <f t="shared" si="1"/>
        <v>0.12568231737951555</v>
      </c>
      <c r="K46" s="5">
        <v>514600000</v>
      </c>
      <c r="L46" s="5">
        <v>87155176</v>
      </c>
      <c r="M46" s="5">
        <v>156804995</v>
      </c>
      <c r="N46" s="5">
        <f t="shared" si="2"/>
        <v>1139169</v>
      </c>
      <c r="O46" s="5">
        <v>74649</v>
      </c>
      <c r="P46" s="5">
        <v>1064520</v>
      </c>
      <c r="Q46" s="5">
        <v>156804995</v>
      </c>
      <c r="R46" s="5">
        <v>16008563</v>
      </c>
      <c r="S46" s="5">
        <v>479099</v>
      </c>
      <c r="T46" s="5">
        <v>6172398</v>
      </c>
      <c r="V46" s="4"/>
    </row>
    <row r="47" spans="1:22" ht="13" x14ac:dyDescent="0.15">
      <c r="A47" s="4" t="s">
        <v>47</v>
      </c>
      <c r="B47" s="5">
        <v>412278121</v>
      </c>
      <c r="C47" s="45">
        <v>115840844</v>
      </c>
      <c r="D47" s="46">
        <v>45232734</v>
      </c>
      <c r="E47" s="45">
        <v>1240.3385412124069</v>
      </c>
      <c r="F47" s="45">
        <v>8042</v>
      </c>
      <c r="G47" s="47">
        <f t="shared" si="0"/>
        <v>0.1542325965198218</v>
      </c>
      <c r="H47" s="46">
        <v>13395.656245093995</v>
      </c>
      <c r="I47" s="6">
        <v>82401</v>
      </c>
      <c r="J47" s="7">
        <f t="shared" si="1"/>
        <v>0.16256667085464976</v>
      </c>
      <c r="K47" s="5">
        <v>35200000</v>
      </c>
      <c r="L47" s="5">
        <v>37506577</v>
      </c>
      <c r="M47" s="5">
        <v>40366964</v>
      </c>
      <c r="N47" s="5">
        <f t="shared" si="2"/>
        <v>173284</v>
      </c>
      <c r="O47" s="5">
        <v>65151</v>
      </c>
      <c r="P47" s="5">
        <v>108133</v>
      </c>
      <c r="Q47" s="5">
        <v>40366964</v>
      </c>
      <c r="R47" s="5">
        <v>5392734</v>
      </c>
      <c r="S47" s="5">
        <v>60670</v>
      </c>
      <c r="T47" s="5">
        <v>6172398</v>
      </c>
      <c r="V47" s="4"/>
    </row>
    <row r="48" spans="1:22" ht="13" x14ac:dyDescent="0.15">
      <c r="A48" s="4" t="s">
        <v>48</v>
      </c>
      <c r="B48" s="5">
        <v>4448866375</v>
      </c>
      <c r="C48" s="45">
        <v>884802387</v>
      </c>
      <c r="D48" s="46">
        <v>681159377</v>
      </c>
      <c r="E48" s="45">
        <v>9838.2704208581508</v>
      </c>
      <c r="F48" s="45">
        <v>87147</v>
      </c>
      <c r="G48" s="47">
        <f t="shared" si="0"/>
        <v>0.11289281812177299</v>
      </c>
      <c r="H48" s="46">
        <v>146590.22927078645</v>
      </c>
      <c r="I48" s="6">
        <v>1250713</v>
      </c>
      <c r="J48" s="7">
        <f t="shared" si="1"/>
        <v>0.11720532949668426</v>
      </c>
      <c r="K48" s="5">
        <v>627600000</v>
      </c>
      <c r="L48" s="5">
        <v>291448835</v>
      </c>
      <c r="M48" s="5">
        <v>380292318</v>
      </c>
      <c r="N48" s="5">
        <f t="shared" si="2"/>
        <v>2565508</v>
      </c>
      <c r="O48" s="5">
        <v>2457305</v>
      </c>
      <c r="P48" s="5">
        <v>108203</v>
      </c>
      <c r="Q48" s="5">
        <v>380292318</v>
      </c>
      <c r="R48" s="5">
        <v>29977131</v>
      </c>
      <c r="S48" s="5">
        <v>2099697</v>
      </c>
      <c r="T48" s="5">
        <v>20782874</v>
      </c>
      <c r="V48" s="4"/>
    </row>
    <row r="49" spans="1:22" ht="13" x14ac:dyDescent="0.15">
      <c r="A49" s="4" t="s">
        <v>49</v>
      </c>
      <c r="B49" s="5">
        <v>2372066737</v>
      </c>
      <c r="C49" s="45">
        <v>835713866</v>
      </c>
      <c r="D49" s="46">
        <v>405466809</v>
      </c>
      <c r="E49" s="45">
        <v>6924.9636949288943</v>
      </c>
      <c r="F49" s="45">
        <v>62212</v>
      </c>
      <c r="G49" s="47">
        <f t="shared" si="0"/>
        <v>0.11131234641112477</v>
      </c>
      <c r="H49" s="46">
        <v>127419.33198669164</v>
      </c>
      <c r="I49" s="6">
        <v>1087354</v>
      </c>
      <c r="J49" s="7">
        <f t="shared" si="1"/>
        <v>0.11718293397246127</v>
      </c>
      <c r="K49" s="5">
        <v>370200000</v>
      </c>
      <c r="L49" s="5">
        <v>273415543</v>
      </c>
      <c r="M49" s="5">
        <v>297162183</v>
      </c>
      <c r="N49" s="5">
        <f t="shared" si="2"/>
        <v>3005907</v>
      </c>
      <c r="O49" s="5">
        <v>960729</v>
      </c>
      <c r="P49" s="5">
        <v>2045178</v>
      </c>
      <c r="Q49" s="5">
        <v>297162183</v>
      </c>
      <c r="R49" s="5">
        <v>24203112</v>
      </c>
      <c r="S49" s="5">
        <v>1909220</v>
      </c>
      <c r="T49" s="5">
        <v>18250836</v>
      </c>
      <c r="V49" s="4"/>
    </row>
    <row r="50" spans="1:22" ht="13" x14ac:dyDescent="0.15">
      <c r="A50" s="4" t="s">
        <v>50</v>
      </c>
      <c r="B50" s="5">
        <v>1062458537</v>
      </c>
      <c r="C50" s="45">
        <v>253484773</v>
      </c>
      <c r="D50" s="46">
        <v>188857772</v>
      </c>
      <c r="E50" s="45">
        <v>3323.5802193947598</v>
      </c>
      <c r="F50" s="45">
        <v>18854</v>
      </c>
      <c r="G50" s="47">
        <f t="shared" si="0"/>
        <v>0.17627984615438419</v>
      </c>
      <c r="H50" s="46">
        <v>46530.123071526636</v>
      </c>
      <c r="I50" s="6">
        <v>253447</v>
      </c>
      <c r="J50" s="7">
        <f t="shared" si="1"/>
        <v>0.18358916488073102</v>
      </c>
      <c r="K50" s="5">
        <v>177900000</v>
      </c>
      <c r="L50" s="5">
        <v>98787010</v>
      </c>
      <c r="M50" s="5">
        <v>99204658</v>
      </c>
      <c r="N50" s="5">
        <f t="shared" si="2"/>
        <v>2553927</v>
      </c>
      <c r="O50" s="5">
        <v>2553927</v>
      </c>
      <c r="P50" s="5">
        <v>0</v>
      </c>
      <c r="Q50" s="5">
        <v>99204658</v>
      </c>
      <c r="R50" s="5">
        <v>9241272</v>
      </c>
      <c r="S50" s="5">
        <v>60000</v>
      </c>
      <c r="T50" s="5">
        <v>7501564</v>
      </c>
      <c r="V50" s="4"/>
    </row>
    <row r="51" spans="1:22" ht="13" x14ac:dyDescent="0.15">
      <c r="A51" s="4" t="s">
        <v>51</v>
      </c>
      <c r="B51" s="5">
        <v>2279514524</v>
      </c>
      <c r="C51" s="45">
        <v>637849242</v>
      </c>
      <c r="D51" s="46">
        <v>358804356</v>
      </c>
      <c r="E51" s="45">
        <v>7001.2766993903861</v>
      </c>
      <c r="F51" s="45">
        <v>59801</v>
      </c>
      <c r="G51" s="47">
        <f t="shared" si="0"/>
        <v>0.11707624787863725</v>
      </c>
      <c r="H51" s="46">
        <v>100118.25680128252</v>
      </c>
      <c r="I51" s="6">
        <v>830066</v>
      </c>
      <c r="J51" s="7">
        <f t="shared" si="1"/>
        <v>0.12061481472712113</v>
      </c>
      <c r="K51" s="5">
        <v>319900000</v>
      </c>
      <c r="L51" s="5">
        <v>212706265</v>
      </c>
      <c r="M51" s="5">
        <v>271578209</v>
      </c>
      <c r="N51" s="5">
        <f t="shared" si="2"/>
        <v>3915575</v>
      </c>
      <c r="O51" s="5">
        <v>280501</v>
      </c>
      <c r="P51" s="5">
        <v>3635074</v>
      </c>
      <c r="Q51" s="5">
        <v>271578209</v>
      </c>
      <c r="R51" s="5">
        <v>23628161</v>
      </c>
      <c r="S51" s="5">
        <v>510094</v>
      </c>
      <c r="T51" s="5">
        <v>15179858</v>
      </c>
      <c r="V51" s="4"/>
    </row>
    <row r="52" spans="1:22" ht="13" x14ac:dyDescent="0.15">
      <c r="A52" s="4" t="s">
        <v>52</v>
      </c>
      <c r="B52" s="5">
        <v>234827631</v>
      </c>
      <c r="C52" s="45">
        <v>142040286</v>
      </c>
      <c r="D52" s="46">
        <v>27665912</v>
      </c>
      <c r="E52" s="45">
        <v>1550.8482607485462</v>
      </c>
      <c r="F52" s="45">
        <v>7391</v>
      </c>
      <c r="G52" s="47">
        <f t="shared" si="0"/>
        <v>0.20982928707191803</v>
      </c>
      <c r="H52" s="46">
        <v>19850.857737581391</v>
      </c>
      <c r="I52" s="6">
        <v>93037</v>
      </c>
      <c r="J52" s="7">
        <f t="shared" si="1"/>
        <v>0.21336519597129519</v>
      </c>
      <c r="K52" s="5">
        <v>25800000</v>
      </c>
      <c r="L52" s="5">
        <v>39495650</v>
      </c>
      <c r="M52" s="5">
        <v>42347082</v>
      </c>
      <c r="N52" s="5">
        <f t="shared" si="2"/>
        <v>159047</v>
      </c>
      <c r="O52" s="5">
        <v>84759</v>
      </c>
      <c r="P52" s="5">
        <v>74288</v>
      </c>
      <c r="Q52" s="5">
        <v>42347082</v>
      </c>
      <c r="R52" s="5">
        <v>5392734</v>
      </c>
      <c r="S52" s="5">
        <v>60000</v>
      </c>
      <c r="T52" s="5">
        <v>6172398</v>
      </c>
      <c r="V52" s="4"/>
    </row>
    <row r="53" spans="1:22" ht="13" x14ac:dyDescent="0.15">
      <c r="A53" s="8" t="s">
        <v>53</v>
      </c>
      <c r="B53" s="9">
        <v>75488794803</v>
      </c>
      <c r="C53" s="45">
        <v>42760280000</v>
      </c>
      <c r="D53" s="46">
        <v>28501000000</v>
      </c>
      <c r="E53" s="45">
        <v>432924.02089414658</v>
      </c>
      <c r="F53" s="46">
        <v>3198170</v>
      </c>
      <c r="G53" s="47">
        <f t="shared" si="0"/>
        <v>0.13536616905735047</v>
      </c>
      <c r="H53" s="45">
        <f>SUM(H2:H52)</f>
        <v>7052593.9252598817</v>
      </c>
      <c r="I53" s="10">
        <v>49375467</v>
      </c>
      <c r="J53" s="7">
        <f t="shared" si="1"/>
        <v>0.14283599434633967</v>
      </c>
      <c r="K53" s="5">
        <f>SUM(K2:K52)</f>
        <v>25710500000</v>
      </c>
      <c r="L53" s="5">
        <v>16536802000</v>
      </c>
      <c r="M53" s="5">
        <v>15517457000</v>
      </c>
      <c r="N53" s="5">
        <f t="shared" si="2"/>
        <v>187840000</v>
      </c>
      <c r="O53" s="9">
        <v>93920000</v>
      </c>
      <c r="P53" s="9">
        <v>93920000</v>
      </c>
      <c r="Q53" s="9">
        <v>16846927000</v>
      </c>
      <c r="R53" s="9">
        <v>1334848000</v>
      </c>
      <c r="S53" s="5"/>
      <c r="T53" s="5">
        <v>1259673000</v>
      </c>
      <c r="V53" s="4"/>
    </row>
    <row r="54" spans="1:22" ht="13" x14ac:dyDescent="0.15">
      <c r="C54" s="45"/>
      <c r="D54" s="45"/>
      <c r="E54" s="45"/>
      <c r="F54" s="45"/>
      <c r="G54" s="47"/>
      <c r="H54" s="45"/>
      <c r="J54" s="7"/>
    </row>
    <row r="55" spans="1:22" ht="13" x14ac:dyDescent="0.15">
      <c r="C55" s="45"/>
      <c r="D55" s="48"/>
      <c r="E55" s="45"/>
      <c r="F55" s="45"/>
      <c r="G55" s="47"/>
      <c r="H55" s="45"/>
      <c r="J55" s="7"/>
    </row>
    <row r="56" spans="1:22" ht="13" x14ac:dyDescent="0.15">
      <c r="C56" s="45"/>
      <c r="D56" s="48"/>
      <c r="E56" s="45"/>
      <c r="F56" s="45"/>
      <c r="G56" s="47"/>
      <c r="H56" s="45"/>
      <c r="J56" s="7"/>
    </row>
    <row r="57" spans="1:22" ht="13" x14ac:dyDescent="0.15">
      <c r="C57" s="45"/>
      <c r="D57" s="48"/>
      <c r="E57" s="45"/>
      <c r="F57" s="45"/>
      <c r="G57" s="47"/>
      <c r="H57" s="45"/>
      <c r="J57" s="7"/>
    </row>
    <row r="58" spans="1:22" ht="13" x14ac:dyDescent="0.15">
      <c r="C58" s="45"/>
      <c r="D58" s="48"/>
      <c r="E58" s="45"/>
      <c r="F58" s="45"/>
      <c r="G58" s="47"/>
      <c r="H58" s="45"/>
      <c r="J58" s="7"/>
    </row>
    <row r="59" spans="1:22" ht="13" x14ac:dyDescent="0.15">
      <c r="C59" s="45"/>
      <c r="D59" s="48"/>
      <c r="E59" s="45"/>
      <c r="F59" s="45"/>
      <c r="G59" s="47"/>
      <c r="H59" s="45"/>
      <c r="J59" s="7"/>
    </row>
    <row r="60" spans="1:22" ht="13" x14ac:dyDescent="0.15">
      <c r="C60" s="45"/>
      <c r="D60" s="48"/>
      <c r="E60" s="45"/>
      <c r="F60" s="45"/>
      <c r="G60" s="47"/>
      <c r="H60" s="45"/>
      <c r="J60" s="7"/>
    </row>
    <row r="61" spans="1:22" ht="13" x14ac:dyDescent="0.15">
      <c r="C61" s="45"/>
      <c r="D61" s="48"/>
      <c r="E61" s="45"/>
      <c r="F61" s="45"/>
      <c r="G61" s="47"/>
      <c r="H61" s="45"/>
      <c r="J61" s="7"/>
      <c r="S61" s="6"/>
    </row>
    <row r="62" spans="1:22" ht="13" x14ac:dyDescent="0.15">
      <c r="C62" s="45"/>
      <c r="D62" s="48"/>
      <c r="E62" s="45"/>
      <c r="F62" s="45"/>
      <c r="G62" s="47"/>
      <c r="H62" s="45"/>
      <c r="J62" s="7"/>
    </row>
    <row r="63" spans="1:22" ht="13" x14ac:dyDescent="0.15">
      <c r="C63" s="45"/>
      <c r="D63" s="48"/>
      <c r="E63" s="45"/>
      <c r="F63" s="45"/>
      <c r="G63" s="47"/>
      <c r="H63" s="45"/>
      <c r="J63" s="7"/>
    </row>
    <row r="64" spans="1:22" ht="13" x14ac:dyDescent="0.15">
      <c r="C64" s="45"/>
      <c r="D64" s="48"/>
      <c r="E64" s="45"/>
      <c r="F64" s="45"/>
      <c r="G64" s="47"/>
      <c r="H64" s="45"/>
      <c r="J64" s="7"/>
    </row>
    <row r="65" spans="3:10" ht="13" x14ac:dyDescent="0.15">
      <c r="C65" s="45"/>
      <c r="D65" s="48"/>
      <c r="E65" s="45"/>
      <c r="F65" s="45"/>
      <c r="G65" s="47"/>
      <c r="H65" s="45"/>
      <c r="J65" s="7"/>
    </row>
    <row r="66" spans="3:10" ht="13" x14ac:dyDescent="0.15">
      <c r="C66" s="45"/>
      <c r="D66" s="48"/>
      <c r="E66" s="45"/>
      <c r="F66" s="45"/>
      <c r="G66" s="47"/>
      <c r="H66" s="45"/>
      <c r="J66" s="7"/>
    </row>
    <row r="67" spans="3:10" ht="13" x14ac:dyDescent="0.15">
      <c r="C67" s="45"/>
      <c r="D67" s="48"/>
      <c r="E67" s="45"/>
      <c r="F67" s="45"/>
      <c r="G67" s="47"/>
      <c r="H67" s="45"/>
      <c r="J67" s="7"/>
    </row>
    <row r="68" spans="3:10" ht="13" x14ac:dyDescent="0.15">
      <c r="C68" s="45"/>
      <c r="D68" s="48"/>
      <c r="E68" s="45"/>
      <c r="F68" s="45"/>
      <c r="G68" s="47"/>
      <c r="H68" s="45"/>
      <c r="J68" s="7"/>
    </row>
    <row r="69" spans="3:10" ht="13" x14ac:dyDescent="0.15">
      <c r="C69" s="45"/>
      <c r="D69" s="48"/>
      <c r="E69" s="45"/>
      <c r="F69" s="45"/>
      <c r="G69" s="47"/>
      <c r="H69" s="45"/>
      <c r="J69" s="7"/>
    </row>
    <row r="70" spans="3:10" ht="13" x14ac:dyDescent="0.15">
      <c r="C70" s="45"/>
      <c r="D70" s="48"/>
      <c r="E70" s="45"/>
      <c r="F70" s="45"/>
      <c r="G70" s="47"/>
      <c r="H70" s="45"/>
      <c r="J70" s="7"/>
    </row>
    <row r="71" spans="3:10" ht="13" x14ac:dyDescent="0.15">
      <c r="C71" s="45"/>
      <c r="D71" s="48"/>
      <c r="E71" s="45"/>
      <c r="F71" s="45"/>
      <c r="G71" s="47"/>
      <c r="H71" s="45"/>
      <c r="J71" s="7"/>
    </row>
    <row r="72" spans="3:10" ht="13" x14ac:dyDescent="0.15">
      <c r="C72" s="45"/>
      <c r="D72" s="48"/>
      <c r="E72" s="45"/>
      <c r="F72" s="45"/>
      <c r="G72" s="47"/>
      <c r="H72" s="45"/>
      <c r="J72" s="7"/>
    </row>
    <row r="73" spans="3:10" ht="13" x14ac:dyDescent="0.15">
      <c r="C73" s="45"/>
      <c r="D73" s="48"/>
      <c r="E73" s="45"/>
      <c r="F73" s="45"/>
      <c r="G73" s="47"/>
      <c r="H73" s="45"/>
      <c r="J73" s="7"/>
    </row>
    <row r="74" spans="3:10" ht="13" x14ac:dyDescent="0.15">
      <c r="C74" s="45"/>
      <c r="D74" s="48"/>
      <c r="E74" s="45"/>
      <c r="F74" s="45"/>
      <c r="G74" s="47"/>
      <c r="H74" s="45"/>
      <c r="J74" s="7"/>
    </row>
    <row r="75" spans="3:10" ht="13" x14ac:dyDescent="0.15">
      <c r="C75" s="45"/>
      <c r="D75" s="48"/>
      <c r="E75" s="45"/>
      <c r="F75" s="45"/>
      <c r="G75" s="47"/>
      <c r="H75" s="45"/>
      <c r="J75" s="7"/>
    </row>
    <row r="76" spans="3:10" ht="13" x14ac:dyDescent="0.15">
      <c r="C76" s="45"/>
      <c r="D76" s="48"/>
      <c r="E76" s="45"/>
      <c r="F76" s="45"/>
      <c r="G76" s="47"/>
      <c r="H76" s="45"/>
      <c r="J76" s="7"/>
    </row>
    <row r="77" spans="3:10" ht="13" x14ac:dyDescent="0.15">
      <c r="C77" s="45"/>
      <c r="D77" s="48"/>
      <c r="E77" s="45"/>
      <c r="F77" s="45"/>
      <c r="G77" s="47"/>
      <c r="H77" s="45"/>
      <c r="J77" s="7"/>
    </row>
    <row r="78" spans="3:10" ht="13" x14ac:dyDescent="0.15">
      <c r="C78" s="45"/>
      <c r="D78" s="48"/>
      <c r="E78" s="45"/>
      <c r="F78" s="45"/>
      <c r="G78" s="47"/>
      <c r="H78" s="45"/>
      <c r="J78" s="7"/>
    </row>
    <row r="79" spans="3:10" ht="13" x14ac:dyDescent="0.15">
      <c r="C79" s="45"/>
      <c r="D79" s="48"/>
      <c r="E79" s="45"/>
      <c r="F79" s="45"/>
      <c r="G79" s="47"/>
      <c r="H79" s="45"/>
      <c r="J79" s="7"/>
    </row>
    <row r="80" spans="3:10" ht="13" x14ac:dyDescent="0.15">
      <c r="C80" s="45"/>
      <c r="D80" s="48"/>
      <c r="E80" s="45"/>
      <c r="F80" s="45"/>
      <c r="G80" s="47"/>
      <c r="H80" s="45"/>
      <c r="J80" s="7"/>
    </row>
    <row r="81" spans="3:10" ht="13" x14ac:dyDescent="0.15">
      <c r="C81" s="45"/>
      <c r="D81" s="48"/>
      <c r="E81" s="45"/>
      <c r="F81" s="45"/>
      <c r="G81" s="47"/>
      <c r="H81" s="45"/>
      <c r="J81" s="7"/>
    </row>
    <row r="82" spans="3:10" ht="13" x14ac:dyDescent="0.15">
      <c r="C82" s="45"/>
      <c r="D82" s="48"/>
      <c r="E82" s="45"/>
      <c r="F82" s="45"/>
      <c r="G82" s="47"/>
      <c r="H82" s="45"/>
      <c r="J82" s="7"/>
    </row>
    <row r="83" spans="3:10" ht="13" x14ac:dyDescent="0.15">
      <c r="C83" s="45"/>
      <c r="D83" s="48"/>
      <c r="E83" s="45"/>
      <c r="F83" s="45"/>
      <c r="G83" s="47"/>
      <c r="H83" s="45"/>
      <c r="J83" s="7"/>
    </row>
    <row r="84" spans="3:10" ht="13" x14ac:dyDescent="0.15">
      <c r="C84" s="45"/>
      <c r="D84" s="48"/>
      <c r="E84" s="45"/>
      <c r="F84" s="45"/>
      <c r="G84" s="47"/>
      <c r="H84" s="45"/>
      <c r="J84" s="7"/>
    </row>
    <row r="85" spans="3:10" ht="13" x14ac:dyDescent="0.15">
      <c r="C85" s="45"/>
      <c r="D85" s="48"/>
      <c r="E85" s="45"/>
      <c r="F85" s="45"/>
      <c r="G85" s="47"/>
      <c r="H85" s="45"/>
      <c r="J85" s="7"/>
    </row>
    <row r="86" spans="3:10" ht="13" x14ac:dyDescent="0.15">
      <c r="C86" s="45"/>
      <c r="D86" s="48"/>
      <c r="E86" s="45"/>
      <c r="F86" s="45"/>
      <c r="G86" s="47"/>
      <c r="H86" s="45"/>
      <c r="J86" s="7"/>
    </row>
    <row r="87" spans="3:10" ht="13" x14ac:dyDescent="0.15">
      <c r="C87" s="45"/>
      <c r="D87" s="48"/>
      <c r="E87" s="45"/>
      <c r="F87" s="45"/>
      <c r="G87" s="47"/>
      <c r="H87" s="45"/>
      <c r="J87" s="7"/>
    </row>
    <row r="88" spans="3:10" ht="13" x14ac:dyDescent="0.15">
      <c r="C88" s="45"/>
      <c r="D88" s="48"/>
      <c r="E88" s="45"/>
      <c r="F88" s="45"/>
      <c r="G88" s="47"/>
      <c r="H88" s="45"/>
      <c r="J88" s="7"/>
    </row>
    <row r="89" spans="3:10" ht="13" x14ac:dyDescent="0.15">
      <c r="C89" s="45"/>
      <c r="D89" s="48"/>
      <c r="E89" s="45"/>
      <c r="F89" s="45"/>
      <c r="G89" s="47"/>
      <c r="H89" s="45"/>
      <c r="J89" s="7"/>
    </row>
    <row r="90" spans="3:10" ht="13" x14ac:dyDescent="0.15">
      <c r="C90" s="45"/>
      <c r="D90" s="48"/>
      <c r="E90" s="45"/>
      <c r="F90" s="45"/>
      <c r="G90" s="47"/>
      <c r="H90" s="45"/>
      <c r="J90" s="7"/>
    </row>
    <row r="91" spans="3:10" ht="13" x14ac:dyDescent="0.15">
      <c r="C91" s="45"/>
      <c r="D91" s="48"/>
      <c r="E91" s="45"/>
      <c r="F91" s="45"/>
      <c r="G91" s="47"/>
      <c r="H91" s="45"/>
      <c r="J91" s="7"/>
    </row>
    <row r="92" spans="3:10" ht="13" x14ac:dyDescent="0.15">
      <c r="C92" s="45"/>
      <c r="D92" s="48"/>
      <c r="E92" s="45"/>
      <c r="F92" s="45"/>
      <c r="G92" s="47"/>
      <c r="H92" s="45"/>
      <c r="J92" s="7"/>
    </row>
    <row r="93" spans="3:10" ht="13" x14ac:dyDescent="0.15">
      <c r="C93" s="45"/>
      <c r="D93" s="48"/>
      <c r="E93" s="45"/>
      <c r="F93" s="45"/>
      <c r="G93" s="47"/>
      <c r="H93" s="45"/>
      <c r="J93" s="7"/>
    </row>
    <row r="94" spans="3:10" ht="13" x14ac:dyDescent="0.15">
      <c r="C94" s="45"/>
      <c r="D94" s="48"/>
      <c r="E94" s="45"/>
      <c r="F94" s="45"/>
      <c r="G94" s="47"/>
      <c r="H94" s="45"/>
      <c r="J94" s="7"/>
    </row>
    <row r="95" spans="3:10" ht="13" x14ac:dyDescent="0.15">
      <c r="C95" s="45"/>
      <c r="D95" s="48"/>
      <c r="E95" s="45"/>
      <c r="F95" s="45"/>
      <c r="G95" s="47"/>
      <c r="H95" s="45"/>
      <c r="J95" s="7"/>
    </row>
    <row r="96" spans="3:10" ht="13" x14ac:dyDescent="0.15">
      <c r="C96" s="45"/>
      <c r="D96" s="48"/>
      <c r="E96" s="45"/>
      <c r="F96" s="45"/>
      <c r="G96" s="47"/>
      <c r="H96" s="45"/>
      <c r="J96" s="7"/>
    </row>
    <row r="97" spans="3:10" ht="13" x14ac:dyDescent="0.15">
      <c r="C97" s="45"/>
      <c r="D97" s="48"/>
      <c r="E97" s="45"/>
      <c r="F97" s="45"/>
      <c r="G97" s="47"/>
      <c r="H97" s="45"/>
      <c r="J97" s="7"/>
    </row>
    <row r="98" spans="3:10" ht="13" x14ac:dyDescent="0.15">
      <c r="C98" s="45"/>
      <c r="D98" s="48"/>
      <c r="E98" s="45"/>
      <c r="F98" s="45"/>
      <c r="G98" s="47"/>
      <c r="H98" s="45"/>
      <c r="J98" s="7"/>
    </row>
    <row r="99" spans="3:10" ht="13" x14ac:dyDescent="0.15">
      <c r="C99" s="45"/>
      <c r="D99" s="48"/>
      <c r="E99" s="45"/>
      <c r="F99" s="45"/>
      <c r="G99" s="47"/>
      <c r="H99" s="45"/>
      <c r="J99" s="7"/>
    </row>
    <row r="100" spans="3:10" ht="13" x14ac:dyDescent="0.15">
      <c r="C100" s="45"/>
      <c r="D100" s="48"/>
      <c r="E100" s="45"/>
      <c r="F100" s="45"/>
      <c r="G100" s="47"/>
      <c r="H100" s="45"/>
      <c r="J100" s="7"/>
    </row>
    <row r="101" spans="3:10" ht="13" x14ac:dyDescent="0.15">
      <c r="C101" s="45"/>
      <c r="D101" s="48"/>
      <c r="E101" s="45"/>
      <c r="F101" s="45"/>
      <c r="G101" s="47"/>
      <c r="H101" s="45"/>
      <c r="J101" s="7"/>
    </row>
    <row r="102" spans="3:10" ht="13" x14ac:dyDescent="0.15">
      <c r="C102" s="45"/>
      <c r="D102" s="48"/>
      <c r="E102" s="45"/>
      <c r="F102" s="45"/>
      <c r="G102" s="47"/>
      <c r="H102" s="45"/>
      <c r="J102" s="7"/>
    </row>
    <row r="103" spans="3:10" ht="13" x14ac:dyDescent="0.15">
      <c r="C103" s="45"/>
      <c r="D103" s="48"/>
      <c r="E103" s="45"/>
      <c r="F103" s="45"/>
      <c r="G103" s="47"/>
      <c r="H103" s="45"/>
      <c r="J103" s="7"/>
    </row>
    <row r="104" spans="3:10" ht="13" x14ac:dyDescent="0.15">
      <c r="C104" s="45"/>
      <c r="D104" s="48"/>
      <c r="E104" s="45"/>
      <c r="F104" s="45"/>
      <c r="G104" s="47"/>
      <c r="H104" s="45"/>
      <c r="J104" s="7"/>
    </row>
    <row r="105" spans="3:10" ht="13" x14ac:dyDescent="0.15">
      <c r="C105" s="45"/>
      <c r="D105" s="48"/>
      <c r="E105" s="45"/>
      <c r="F105" s="45"/>
      <c r="G105" s="47"/>
      <c r="H105" s="45"/>
      <c r="J105" s="7"/>
    </row>
    <row r="106" spans="3:10" ht="13" x14ac:dyDescent="0.15">
      <c r="C106" s="45"/>
      <c r="D106" s="48"/>
      <c r="E106" s="45"/>
      <c r="F106" s="45"/>
      <c r="G106" s="47"/>
      <c r="H106" s="45"/>
      <c r="J106" s="7"/>
    </row>
    <row r="107" spans="3:10" ht="13" x14ac:dyDescent="0.15">
      <c r="C107" s="45"/>
      <c r="D107" s="48"/>
      <c r="E107" s="45"/>
      <c r="F107" s="45"/>
      <c r="G107" s="47"/>
      <c r="H107" s="45"/>
      <c r="J107" s="7"/>
    </row>
    <row r="108" spans="3:10" ht="13" x14ac:dyDescent="0.15">
      <c r="C108" s="45"/>
      <c r="D108" s="48"/>
      <c r="E108" s="45"/>
      <c r="F108" s="45"/>
      <c r="G108" s="47"/>
      <c r="H108" s="45"/>
      <c r="J108" s="7"/>
    </row>
    <row r="109" spans="3:10" ht="13" x14ac:dyDescent="0.15">
      <c r="C109" s="45"/>
      <c r="D109" s="48"/>
      <c r="E109" s="45"/>
      <c r="F109" s="45"/>
      <c r="G109" s="47"/>
      <c r="H109" s="45"/>
      <c r="J109" s="7"/>
    </row>
    <row r="110" spans="3:10" ht="13" x14ac:dyDescent="0.15">
      <c r="C110" s="45"/>
      <c r="D110" s="48"/>
      <c r="E110" s="45"/>
      <c r="F110" s="45"/>
      <c r="G110" s="47"/>
      <c r="H110" s="45"/>
      <c r="J110" s="7"/>
    </row>
    <row r="111" spans="3:10" ht="13" x14ac:dyDescent="0.15">
      <c r="C111" s="45"/>
      <c r="D111" s="48"/>
      <c r="E111" s="45"/>
      <c r="F111" s="45"/>
      <c r="G111" s="47"/>
      <c r="H111" s="45"/>
      <c r="J111" s="7"/>
    </row>
    <row r="112" spans="3:10" ht="13" x14ac:dyDescent="0.15">
      <c r="C112" s="45"/>
      <c r="D112" s="48"/>
      <c r="E112" s="45"/>
      <c r="F112" s="45"/>
      <c r="G112" s="47"/>
      <c r="H112" s="45"/>
      <c r="J112" s="7"/>
    </row>
    <row r="113" spans="3:10" ht="13" x14ac:dyDescent="0.15">
      <c r="C113" s="45"/>
      <c r="D113" s="48"/>
      <c r="E113" s="45"/>
      <c r="F113" s="45"/>
      <c r="G113" s="47"/>
      <c r="H113" s="45"/>
      <c r="J113" s="7"/>
    </row>
    <row r="114" spans="3:10" ht="13" x14ac:dyDescent="0.15">
      <c r="C114" s="45"/>
      <c r="D114" s="48"/>
      <c r="E114" s="45"/>
      <c r="F114" s="45"/>
      <c r="G114" s="47"/>
      <c r="H114" s="45"/>
      <c r="J114" s="7"/>
    </row>
    <row r="115" spans="3:10" ht="13" x14ac:dyDescent="0.15">
      <c r="C115" s="45"/>
      <c r="D115" s="48"/>
      <c r="E115" s="45"/>
      <c r="F115" s="45"/>
      <c r="G115" s="47"/>
      <c r="H115" s="45"/>
      <c r="J115" s="7"/>
    </row>
    <row r="116" spans="3:10" ht="13" x14ac:dyDescent="0.15">
      <c r="C116" s="45"/>
      <c r="D116" s="48"/>
      <c r="E116" s="45"/>
      <c r="F116" s="45"/>
      <c r="G116" s="47"/>
      <c r="H116" s="45"/>
      <c r="J116" s="7"/>
    </row>
    <row r="117" spans="3:10" ht="13" x14ac:dyDescent="0.15">
      <c r="C117" s="45"/>
      <c r="D117" s="48"/>
      <c r="E117" s="45"/>
      <c r="F117" s="45"/>
      <c r="G117" s="47"/>
      <c r="H117" s="45"/>
      <c r="J117" s="7"/>
    </row>
    <row r="118" spans="3:10" ht="13" x14ac:dyDescent="0.15">
      <c r="C118" s="45"/>
      <c r="D118" s="48"/>
      <c r="E118" s="45"/>
      <c r="F118" s="45"/>
      <c r="G118" s="47"/>
      <c r="H118" s="45"/>
      <c r="J118" s="7"/>
    </row>
    <row r="119" spans="3:10" ht="13" x14ac:dyDescent="0.15">
      <c r="C119" s="45"/>
      <c r="D119" s="48"/>
      <c r="E119" s="45"/>
      <c r="F119" s="45"/>
      <c r="G119" s="47"/>
      <c r="H119" s="45"/>
      <c r="J119" s="7"/>
    </row>
    <row r="120" spans="3:10" ht="13" x14ac:dyDescent="0.15">
      <c r="C120" s="45"/>
      <c r="D120" s="48"/>
      <c r="E120" s="45"/>
      <c r="F120" s="45"/>
      <c r="G120" s="47"/>
      <c r="H120" s="45"/>
      <c r="J120" s="7"/>
    </row>
    <row r="121" spans="3:10" ht="13" x14ac:dyDescent="0.15">
      <c r="C121" s="45"/>
      <c r="D121" s="48"/>
      <c r="E121" s="45"/>
      <c r="F121" s="45"/>
      <c r="G121" s="47"/>
      <c r="H121" s="45"/>
      <c r="J121" s="7"/>
    </row>
    <row r="122" spans="3:10" ht="13" x14ac:dyDescent="0.15">
      <c r="C122" s="45"/>
      <c r="D122" s="48"/>
      <c r="E122" s="45"/>
      <c r="F122" s="45"/>
      <c r="G122" s="47"/>
      <c r="H122" s="45"/>
      <c r="J122" s="7"/>
    </row>
    <row r="123" spans="3:10" ht="13" x14ac:dyDescent="0.15">
      <c r="C123" s="45"/>
      <c r="D123" s="48"/>
      <c r="E123" s="45"/>
      <c r="F123" s="45"/>
      <c r="G123" s="47"/>
      <c r="H123" s="45"/>
      <c r="J123" s="7"/>
    </row>
    <row r="124" spans="3:10" ht="13" x14ac:dyDescent="0.15">
      <c r="C124" s="45"/>
      <c r="D124" s="48"/>
      <c r="E124" s="45"/>
      <c r="F124" s="45"/>
      <c r="G124" s="47"/>
      <c r="H124" s="45"/>
      <c r="J124" s="7"/>
    </row>
    <row r="125" spans="3:10" ht="13" x14ac:dyDescent="0.15">
      <c r="C125" s="45"/>
      <c r="D125" s="48"/>
      <c r="E125" s="45"/>
      <c r="F125" s="45"/>
      <c r="G125" s="47"/>
      <c r="H125" s="45"/>
      <c r="J125" s="7"/>
    </row>
    <row r="126" spans="3:10" ht="13" x14ac:dyDescent="0.15">
      <c r="C126" s="45"/>
      <c r="D126" s="48"/>
      <c r="E126" s="45"/>
      <c r="F126" s="45"/>
      <c r="G126" s="47"/>
      <c r="H126" s="45"/>
      <c r="J126" s="7"/>
    </row>
    <row r="127" spans="3:10" ht="13" x14ac:dyDescent="0.15">
      <c r="C127" s="45"/>
      <c r="D127" s="48"/>
      <c r="E127" s="45"/>
      <c r="F127" s="45"/>
      <c r="G127" s="47"/>
      <c r="H127" s="45"/>
      <c r="J127" s="7"/>
    </row>
    <row r="128" spans="3:10" ht="13" x14ac:dyDescent="0.15">
      <c r="C128" s="45"/>
      <c r="D128" s="48"/>
      <c r="E128" s="45"/>
      <c r="F128" s="45"/>
      <c r="G128" s="47"/>
      <c r="H128" s="45"/>
      <c r="J128" s="7"/>
    </row>
    <row r="129" spans="3:10" ht="13" x14ac:dyDescent="0.15">
      <c r="C129" s="45"/>
      <c r="D129" s="48"/>
      <c r="E129" s="45"/>
      <c r="F129" s="45"/>
      <c r="G129" s="47"/>
      <c r="H129" s="45"/>
      <c r="J129" s="7"/>
    </row>
    <row r="130" spans="3:10" ht="13" x14ac:dyDescent="0.15">
      <c r="C130" s="45"/>
      <c r="D130" s="48"/>
      <c r="E130" s="45"/>
      <c r="F130" s="45"/>
      <c r="G130" s="47"/>
      <c r="H130" s="45"/>
      <c r="J130" s="7"/>
    </row>
    <row r="131" spans="3:10" ht="13" x14ac:dyDescent="0.15">
      <c r="C131" s="45"/>
      <c r="D131" s="48"/>
      <c r="E131" s="45"/>
      <c r="F131" s="45"/>
      <c r="G131" s="47"/>
      <c r="H131" s="45"/>
      <c r="J131" s="7"/>
    </row>
    <row r="132" spans="3:10" ht="13" x14ac:dyDescent="0.15">
      <c r="C132" s="45"/>
      <c r="D132" s="48"/>
      <c r="E132" s="45"/>
      <c r="F132" s="45"/>
      <c r="G132" s="47"/>
      <c r="H132" s="45"/>
      <c r="J132" s="7"/>
    </row>
    <row r="133" spans="3:10" ht="13" x14ac:dyDescent="0.15">
      <c r="C133" s="45"/>
      <c r="D133" s="48"/>
      <c r="E133" s="45"/>
      <c r="F133" s="45"/>
      <c r="G133" s="47"/>
      <c r="H133" s="45"/>
      <c r="J133" s="7"/>
    </row>
    <row r="134" spans="3:10" ht="13" x14ac:dyDescent="0.15">
      <c r="C134" s="45"/>
      <c r="D134" s="48"/>
      <c r="E134" s="45"/>
      <c r="F134" s="45"/>
      <c r="G134" s="47"/>
      <c r="H134" s="45"/>
      <c r="J134" s="7"/>
    </row>
    <row r="135" spans="3:10" ht="13" x14ac:dyDescent="0.15">
      <c r="C135" s="45"/>
      <c r="D135" s="48"/>
      <c r="E135" s="45"/>
      <c r="F135" s="45"/>
      <c r="G135" s="47"/>
      <c r="H135" s="45"/>
      <c r="J135" s="7"/>
    </row>
    <row r="136" spans="3:10" ht="13" x14ac:dyDescent="0.15">
      <c r="C136" s="45"/>
      <c r="D136" s="48"/>
      <c r="E136" s="45"/>
      <c r="F136" s="45"/>
      <c r="G136" s="47"/>
      <c r="H136" s="45"/>
      <c r="J136" s="7"/>
    </row>
    <row r="137" spans="3:10" ht="13" x14ac:dyDescent="0.15">
      <c r="C137" s="45"/>
      <c r="D137" s="48"/>
      <c r="E137" s="45"/>
      <c r="F137" s="45"/>
      <c r="G137" s="47"/>
      <c r="H137" s="45"/>
      <c r="J137" s="7"/>
    </row>
    <row r="138" spans="3:10" ht="13" x14ac:dyDescent="0.15">
      <c r="C138" s="45"/>
      <c r="D138" s="48"/>
      <c r="E138" s="45"/>
      <c r="F138" s="45"/>
      <c r="G138" s="47"/>
      <c r="H138" s="45"/>
      <c r="J138" s="7"/>
    </row>
    <row r="139" spans="3:10" ht="13" x14ac:dyDescent="0.15">
      <c r="C139" s="45"/>
      <c r="D139" s="48"/>
      <c r="E139" s="45"/>
      <c r="F139" s="45"/>
      <c r="G139" s="47"/>
      <c r="H139" s="45"/>
      <c r="J139" s="7"/>
    </row>
    <row r="140" spans="3:10" ht="13" x14ac:dyDescent="0.15">
      <c r="C140" s="45"/>
      <c r="D140" s="48"/>
      <c r="E140" s="45"/>
      <c r="F140" s="45"/>
      <c r="G140" s="47"/>
      <c r="H140" s="45"/>
      <c r="J140" s="7"/>
    </row>
    <row r="141" spans="3:10" ht="13" x14ac:dyDescent="0.15">
      <c r="C141" s="45"/>
      <c r="D141" s="48"/>
      <c r="E141" s="45"/>
      <c r="F141" s="45"/>
      <c r="G141" s="47"/>
      <c r="H141" s="45"/>
      <c r="J141" s="7"/>
    </row>
    <row r="142" spans="3:10" ht="13" x14ac:dyDescent="0.15">
      <c r="C142" s="45"/>
      <c r="D142" s="48"/>
      <c r="E142" s="45"/>
      <c r="F142" s="45"/>
      <c r="G142" s="47"/>
      <c r="H142" s="45"/>
      <c r="J142" s="7"/>
    </row>
    <row r="143" spans="3:10" ht="13" x14ac:dyDescent="0.15">
      <c r="C143" s="45"/>
      <c r="D143" s="48"/>
      <c r="E143" s="45"/>
      <c r="F143" s="45"/>
      <c r="G143" s="47"/>
      <c r="H143" s="45"/>
      <c r="J143" s="7"/>
    </row>
    <row r="144" spans="3:10" ht="13" x14ac:dyDescent="0.15">
      <c r="C144" s="45"/>
      <c r="D144" s="48"/>
      <c r="E144" s="45"/>
      <c r="F144" s="45"/>
      <c r="G144" s="47"/>
      <c r="H144" s="45"/>
      <c r="J144" s="7"/>
    </row>
    <row r="145" spans="3:10" ht="13" x14ac:dyDescent="0.15">
      <c r="C145" s="45"/>
      <c r="D145" s="48"/>
      <c r="E145" s="45"/>
      <c r="F145" s="45"/>
      <c r="G145" s="47"/>
      <c r="H145" s="45"/>
      <c r="J145" s="7"/>
    </row>
    <row r="146" spans="3:10" ht="13" x14ac:dyDescent="0.15">
      <c r="C146" s="45"/>
      <c r="D146" s="48"/>
      <c r="E146" s="45"/>
      <c r="F146" s="45"/>
      <c r="G146" s="47"/>
      <c r="H146" s="45"/>
      <c r="J146" s="7"/>
    </row>
    <row r="147" spans="3:10" ht="13" x14ac:dyDescent="0.15">
      <c r="C147" s="45"/>
      <c r="D147" s="48"/>
      <c r="E147" s="45"/>
      <c r="F147" s="45"/>
      <c r="G147" s="47"/>
      <c r="H147" s="45"/>
      <c r="J147" s="7"/>
    </row>
    <row r="148" spans="3:10" ht="13" x14ac:dyDescent="0.15">
      <c r="C148" s="45"/>
      <c r="D148" s="48"/>
      <c r="E148" s="45"/>
      <c r="F148" s="45"/>
      <c r="G148" s="47"/>
      <c r="H148" s="45"/>
      <c r="J148" s="7"/>
    </row>
    <row r="149" spans="3:10" ht="13" x14ac:dyDescent="0.15">
      <c r="C149" s="45"/>
      <c r="D149" s="48"/>
      <c r="E149" s="45"/>
      <c r="F149" s="45"/>
      <c r="G149" s="47"/>
      <c r="H149" s="45"/>
      <c r="J149" s="7"/>
    </row>
    <row r="150" spans="3:10" ht="13" x14ac:dyDescent="0.15">
      <c r="C150" s="45"/>
      <c r="D150" s="48"/>
      <c r="E150" s="45"/>
      <c r="F150" s="45"/>
      <c r="G150" s="47"/>
      <c r="H150" s="45"/>
      <c r="J150" s="7"/>
    </row>
    <row r="151" spans="3:10" ht="13" x14ac:dyDescent="0.15">
      <c r="C151" s="45"/>
      <c r="D151" s="48"/>
      <c r="E151" s="45"/>
      <c r="F151" s="45"/>
      <c r="G151" s="47"/>
      <c r="H151" s="45"/>
      <c r="J151" s="7"/>
    </row>
    <row r="152" spans="3:10" ht="13" x14ac:dyDescent="0.15">
      <c r="C152" s="45"/>
      <c r="D152" s="48"/>
      <c r="E152" s="45"/>
      <c r="F152" s="45"/>
      <c r="G152" s="47"/>
      <c r="H152" s="45"/>
      <c r="J152" s="7"/>
    </row>
    <row r="153" spans="3:10" ht="13" x14ac:dyDescent="0.15">
      <c r="C153" s="45"/>
      <c r="D153" s="48"/>
      <c r="E153" s="45"/>
      <c r="F153" s="45"/>
      <c r="G153" s="47"/>
      <c r="H153" s="45"/>
      <c r="J153" s="7"/>
    </row>
    <row r="154" spans="3:10" ht="13" x14ac:dyDescent="0.15">
      <c r="C154" s="45"/>
      <c r="D154" s="48"/>
      <c r="E154" s="45"/>
      <c r="F154" s="45"/>
      <c r="G154" s="47"/>
      <c r="H154" s="45"/>
      <c r="J154" s="7"/>
    </row>
    <row r="155" spans="3:10" ht="13" x14ac:dyDescent="0.15">
      <c r="C155" s="45"/>
      <c r="D155" s="48"/>
      <c r="E155" s="45"/>
      <c r="F155" s="45"/>
      <c r="G155" s="47"/>
      <c r="H155" s="45"/>
      <c r="J155" s="7"/>
    </row>
    <row r="156" spans="3:10" ht="13" x14ac:dyDescent="0.15">
      <c r="C156" s="45"/>
      <c r="D156" s="48"/>
      <c r="E156" s="45"/>
      <c r="F156" s="45"/>
      <c r="G156" s="47"/>
      <c r="H156" s="45"/>
      <c r="J156" s="7"/>
    </row>
    <row r="157" spans="3:10" ht="13" x14ac:dyDescent="0.15">
      <c r="C157" s="45"/>
      <c r="D157" s="48"/>
      <c r="E157" s="45"/>
      <c r="F157" s="45"/>
      <c r="G157" s="47"/>
      <c r="H157" s="45"/>
      <c r="J157" s="7"/>
    </row>
    <row r="158" spans="3:10" ht="13" x14ac:dyDescent="0.15">
      <c r="C158" s="45"/>
      <c r="D158" s="48"/>
      <c r="E158" s="45"/>
      <c r="F158" s="45"/>
      <c r="G158" s="47"/>
      <c r="H158" s="45"/>
      <c r="J158" s="7"/>
    </row>
    <row r="159" spans="3:10" ht="13" x14ac:dyDescent="0.15">
      <c r="C159" s="45"/>
      <c r="D159" s="48"/>
      <c r="E159" s="45"/>
      <c r="F159" s="45"/>
      <c r="G159" s="47"/>
      <c r="H159" s="45"/>
      <c r="J159" s="7"/>
    </row>
    <row r="160" spans="3:10" ht="13" x14ac:dyDescent="0.15">
      <c r="C160" s="45"/>
      <c r="D160" s="48"/>
      <c r="E160" s="45"/>
      <c r="F160" s="45"/>
      <c r="G160" s="47"/>
      <c r="H160" s="45"/>
      <c r="J160" s="7"/>
    </row>
    <row r="161" spans="3:10" ht="13" x14ac:dyDescent="0.15">
      <c r="C161" s="45"/>
      <c r="D161" s="48"/>
      <c r="E161" s="45"/>
      <c r="F161" s="45"/>
      <c r="G161" s="47"/>
      <c r="H161" s="45"/>
      <c r="J161" s="7"/>
    </row>
    <row r="162" spans="3:10" ht="13" x14ac:dyDescent="0.15">
      <c r="C162" s="45"/>
      <c r="D162" s="48"/>
      <c r="E162" s="45"/>
      <c r="F162" s="45"/>
      <c r="G162" s="47"/>
      <c r="H162" s="45"/>
      <c r="J162" s="7"/>
    </row>
    <row r="163" spans="3:10" ht="13" x14ac:dyDescent="0.15">
      <c r="C163" s="45"/>
      <c r="D163" s="48"/>
      <c r="E163" s="45"/>
      <c r="F163" s="45"/>
      <c r="G163" s="47"/>
      <c r="H163" s="45"/>
      <c r="J163" s="7"/>
    </row>
    <row r="164" spans="3:10" ht="13" x14ac:dyDescent="0.15">
      <c r="C164" s="45"/>
      <c r="D164" s="48"/>
      <c r="E164" s="45"/>
      <c r="F164" s="45"/>
      <c r="G164" s="47"/>
      <c r="H164" s="45"/>
      <c r="J164" s="7"/>
    </row>
    <row r="165" spans="3:10" ht="13" x14ac:dyDescent="0.15">
      <c r="C165" s="45"/>
      <c r="D165" s="48"/>
      <c r="E165" s="45"/>
      <c r="F165" s="45"/>
      <c r="G165" s="47"/>
      <c r="H165" s="45"/>
      <c r="J165" s="7"/>
    </row>
    <row r="166" spans="3:10" ht="13" x14ac:dyDescent="0.15">
      <c r="C166" s="45"/>
      <c r="D166" s="48"/>
      <c r="E166" s="45"/>
      <c r="F166" s="45"/>
      <c r="G166" s="47"/>
      <c r="H166" s="45"/>
      <c r="J166" s="7"/>
    </row>
    <row r="167" spans="3:10" ht="13" x14ac:dyDescent="0.15">
      <c r="C167" s="45"/>
      <c r="D167" s="48"/>
      <c r="E167" s="45"/>
      <c r="F167" s="45"/>
      <c r="G167" s="47"/>
      <c r="H167" s="45"/>
      <c r="J167" s="7"/>
    </row>
    <row r="168" spans="3:10" ht="13" x14ac:dyDescent="0.15">
      <c r="C168" s="45"/>
      <c r="D168" s="48"/>
      <c r="E168" s="45"/>
      <c r="F168" s="45"/>
      <c r="G168" s="47"/>
      <c r="H168" s="45"/>
      <c r="J168" s="7"/>
    </row>
    <row r="169" spans="3:10" ht="13" x14ac:dyDescent="0.15">
      <c r="C169" s="45"/>
      <c r="D169" s="48"/>
      <c r="E169" s="45"/>
      <c r="F169" s="45"/>
      <c r="G169" s="47"/>
      <c r="H169" s="45"/>
      <c r="J169" s="7"/>
    </row>
    <row r="170" spans="3:10" ht="13" x14ac:dyDescent="0.15">
      <c r="C170" s="45"/>
      <c r="D170" s="48"/>
      <c r="E170" s="45"/>
      <c r="F170" s="45"/>
      <c r="G170" s="47"/>
      <c r="H170" s="45"/>
      <c r="J170" s="7"/>
    </row>
    <row r="171" spans="3:10" ht="13" x14ac:dyDescent="0.15">
      <c r="C171" s="45"/>
      <c r="D171" s="48"/>
      <c r="E171" s="45"/>
      <c r="F171" s="45"/>
      <c r="G171" s="47"/>
      <c r="H171" s="45"/>
      <c r="J171" s="7"/>
    </row>
    <row r="172" spans="3:10" ht="13" x14ac:dyDescent="0.15">
      <c r="C172" s="45"/>
      <c r="D172" s="48"/>
      <c r="E172" s="45"/>
      <c r="F172" s="45"/>
      <c r="G172" s="47"/>
      <c r="H172" s="45"/>
      <c r="J172" s="7"/>
    </row>
    <row r="173" spans="3:10" ht="13" x14ac:dyDescent="0.15">
      <c r="C173" s="45"/>
      <c r="D173" s="48"/>
      <c r="E173" s="45"/>
      <c r="F173" s="45"/>
      <c r="G173" s="47"/>
      <c r="H173" s="45"/>
      <c r="J173" s="7"/>
    </row>
    <row r="174" spans="3:10" ht="13" x14ac:dyDescent="0.15">
      <c r="C174" s="45"/>
      <c r="D174" s="48"/>
      <c r="E174" s="45"/>
      <c r="F174" s="45"/>
      <c r="G174" s="47"/>
      <c r="H174" s="45"/>
      <c r="J174" s="7"/>
    </row>
    <row r="175" spans="3:10" ht="13" x14ac:dyDescent="0.15">
      <c r="C175" s="45"/>
      <c r="D175" s="48"/>
      <c r="E175" s="45"/>
      <c r="F175" s="45"/>
      <c r="G175" s="47"/>
      <c r="H175" s="45"/>
      <c r="J175" s="7"/>
    </row>
    <row r="176" spans="3:10" ht="13" x14ac:dyDescent="0.15">
      <c r="C176" s="45"/>
      <c r="D176" s="48"/>
      <c r="E176" s="45"/>
      <c r="F176" s="45"/>
      <c r="G176" s="47"/>
      <c r="H176" s="45"/>
      <c r="J176" s="7"/>
    </row>
    <row r="177" spans="3:10" ht="13" x14ac:dyDescent="0.15">
      <c r="C177" s="45"/>
      <c r="D177" s="48"/>
      <c r="E177" s="45"/>
      <c r="F177" s="45"/>
      <c r="G177" s="47"/>
      <c r="H177" s="45"/>
      <c r="J177" s="7"/>
    </row>
    <row r="178" spans="3:10" ht="13" x14ac:dyDescent="0.15">
      <c r="C178" s="45"/>
      <c r="D178" s="48"/>
      <c r="E178" s="45"/>
      <c r="F178" s="45"/>
      <c r="G178" s="47"/>
      <c r="H178" s="45"/>
      <c r="J178" s="7"/>
    </row>
    <row r="179" spans="3:10" ht="13" x14ac:dyDescent="0.15">
      <c r="C179" s="45"/>
      <c r="D179" s="48"/>
      <c r="E179" s="45"/>
      <c r="F179" s="45"/>
      <c r="G179" s="47"/>
      <c r="H179" s="45"/>
      <c r="J179" s="7"/>
    </row>
    <row r="180" spans="3:10" ht="13" x14ac:dyDescent="0.15">
      <c r="C180" s="45"/>
      <c r="D180" s="48"/>
      <c r="E180" s="45"/>
      <c r="F180" s="45"/>
      <c r="G180" s="47"/>
      <c r="H180" s="45"/>
      <c r="J180" s="7"/>
    </row>
    <row r="181" spans="3:10" ht="13" x14ac:dyDescent="0.15">
      <c r="C181" s="45"/>
      <c r="D181" s="48"/>
      <c r="E181" s="45"/>
      <c r="F181" s="45"/>
      <c r="G181" s="47"/>
      <c r="H181" s="45"/>
      <c r="J181" s="7"/>
    </row>
    <row r="182" spans="3:10" ht="13" x14ac:dyDescent="0.15">
      <c r="C182" s="45"/>
      <c r="D182" s="48"/>
      <c r="E182" s="45"/>
      <c r="F182" s="45"/>
      <c r="G182" s="47"/>
      <c r="H182" s="45"/>
      <c r="J182" s="7"/>
    </row>
    <row r="183" spans="3:10" ht="13" x14ac:dyDescent="0.15">
      <c r="C183" s="45"/>
      <c r="D183" s="48"/>
      <c r="E183" s="45"/>
      <c r="F183" s="45"/>
      <c r="G183" s="47"/>
      <c r="H183" s="45"/>
      <c r="J183" s="7"/>
    </row>
    <row r="184" spans="3:10" ht="13" x14ac:dyDescent="0.15">
      <c r="C184" s="45"/>
      <c r="D184" s="48"/>
      <c r="E184" s="45"/>
      <c r="F184" s="45"/>
      <c r="G184" s="47"/>
      <c r="H184" s="45"/>
      <c r="J184" s="7"/>
    </row>
    <row r="185" spans="3:10" ht="13" x14ac:dyDescent="0.15">
      <c r="C185" s="45"/>
      <c r="D185" s="48"/>
      <c r="E185" s="45"/>
      <c r="F185" s="45"/>
      <c r="G185" s="47"/>
      <c r="H185" s="45"/>
      <c r="J185" s="7"/>
    </row>
    <row r="186" spans="3:10" ht="13" x14ac:dyDescent="0.15">
      <c r="C186" s="45"/>
      <c r="D186" s="48"/>
      <c r="E186" s="45"/>
      <c r="F186" s="45"/>
      <c r="G186" s="47"/>
      <c r="H186" s="45"/>
      <c r="J186" s="7"/>
    </row>
    <row r="187" spans="3:10" ht="13" x14ac:dyDescent="0.15">
      <c r="C187" s="45"/>
      <c r="D187" s="48"/>
      <c r="E187" s="45"/>
      <c r="F187" s="45"/>
      <c r="G187" s="47"/>
      <c r="H187" s="45"/>
      <c r="J187" s="7"/>
    </row>
    <row r="188" spans="3:10" ht="13" x14ac:dyDescent="0.15">
      <c r="C188" s="45"/>
      <c r="D188" s="48"/>
      <c r="E188" s="45"/>
      <c r="F188" s="45"/>
      <c r="G188" s="47"/>
      <c r="H188" s="45"/>
      <c r="J188" s="7"/>
    </row>
    <row r="189" spans="3:10" ht="13" x14ac:dyDescent="0.15">
      <c r="C189" s="45"/>
      <c r="D189" s="48"/>
      <c r="E189" s="45"/>
      <c r="F189" s="45"/>
      <c r="G189" s="47"/>
      <c r="H189" s="45"/>
      <c r="J189" s="7"/>
    </row>
    <row r="190" spans="3:10" ht="13" x14ac:dyDescent="0.15">
      <c r="C190" s="45"/>
      <c r="D190" s="48"/>
      <c r="E190" s="45"/>
      <c r="F190" s="45"/>
      <c r="G190" s="47"/>
      <c r="H190" s="45"/>
      <c r="J190" s="7"/>
    </row>
    <row r="191" spans="3:10" ht="13" x14ac:dyDescent="0.15">
      <c r="C191" s="45"/>
      <c r="D191" s="48"/>
      <c r="E191" s="45"/>
      <c r="F191" s="45"/>
      <c r="G191" s="47"/>
      <c r="H191" s="45"/>
      <c r="J191" s="7"/>
    </row>
    <row r="192" spans="3:10" ht="13" x14ac:dyDescent="0.15">
      <c r="C192" s="45"/>
      <c r="D192" s="48"/>
      <c r="E192" s="45"/>
      <c r="F192" s="45"/>
      <c r="G192" s="47"/>
      <c r="H192" s="45"/>
      <c r="J192" s="7"/>
    </row>
    <row r="193" spans="3:10" ht="13" x14ac:dyDescent="0.15">
      <c r="C193" s="45"/>
      <c r="D193" s="48"/>
      <c r="E193" s="45"/>
      <c r="F193" s="45"/>
      <c r="G193" s="47"/>
      <c r="H193" s="45"/>
      <c r="J193" s="7"/>
    </row>
    <row r="194" spans="3:10" ht="13" x14ac:dyDescent="0.15">
      <c r="C194" s="45"/>
      <c r="D194" s="48"/>
      <c r="E194" s="45"/>
      <c r="F194" s="45"/>
      <c r="G194" s="47"/>
      <c r="H194" s="45"/>
      <c r="J194" s="7"/>
    </row>
    <row r="195" spans="3:10" ht="13" x14ac:dyDescent="0.15">
      <c r="C195" s="45"/>
      <c r="D195" s="48"/>
      <c r="E195" s="45"/>
      <c r="F195" s="45"/>
      <c r="G195" s="47"/>
      <c r="H195" s="45"/>
      <c r="J195" s="7"/>
    </row>
    <row r="196" spans="3:10" ht="13" x14ac:dyDescent="0.15">
      <c r="C196" s="45"/>
      <c r="D196" s="48"/>
      <c r="E196" s="45"/>
      <c r="F196" s="45"/>
      <c r="G196" s="47"/>
      <c r="H196" s="45"/>
      <c r="J196" s="7"/>
    </row>
    <row r="197" spans="3:10" ht="13" x14ac:dyDescent="0.15">
      <c r="C197" s="45"/>
      <c r="D197" s="48"/>
      <c r="E197" s="45"/>
      <c r="F197" s="45"/>
      <c r="G197" s="47"/>
      <c r="H197" s="45"/>
      <c r="J197" s="7"/>
    </row>
    <row r="198" spans="3:10" ht="13" x14ac:dyDescent="0.15">
      <c r="C198" s="45"/>
      <c r="D198" s="48"/>
      <c r="E198" s="45"/>
      <c r="F198" s="45"/>
      <c r="G198" s="47"/>
      <c r="H198" s="45"/>
      <c r="J198" s="7"/>
    </row>
    <row r="199" spans="3:10" ht="13" x14ac:dyDescent="0.15">
      <c r="C199" s="45"/>
      <c r="D199" s="48"/>
      <c r="E199" s="45"/>
      <c r="F199" s="45"/>
      <c r="G199" s="47"/>
      <c r="H199" s="45"/>
      <c r="J199" s="7"/>
    </row>
    <row r="200" spans="3:10" ht="13" x14ac:dyDescent="0.15">
      <c r="C200" s="45"/>
      <c r="D200" s="48"/>
      <c r="E200" s="45"/>
      <c r="F200" s="45"/>
      <c r="G200" s="47"/>
      <c r="H200" s="45"/>
      <c r="J200" s="7"/>
    </row>
    <row r="201" spans="3:10" ht="13" x14ac:dyDescent="0.15">
      <c r="C201" s="45"/>
      <c r="D201" s="48"/>
      <c r="E201" s="45"/>
      <c r="F201" s="45"/>
      <c r="G201" s="47"/>
      <c r="H201" s="45"/>
      <c r="J201" s="7"/>
    </row>
    <row r="202" spans="3:10" ht="13" x14ac:dyDescent="0.15">
      <c r="C202" s="45"/>
      <c r="D202" s="48"/>
      <c r="E202" s="45"/>
      <c r="F202" s="45"/>
      <c r="G202" s="47"/>
      <c r="H202" s="45"/>
      <c r="J202" s="7"/>
    </row>
    <row r="203" spans="3:10" ht="13" x14ac:dyDescent="0.15">
      <c r="C203" s="45"/>
      <c r="D203" s="48"/>
      <c r="E203" s="45"/>
      <c r="F203" s="45"/>
      <c r="G203" s="47"/>
      <c r="H203" s="45"/>
      <c r="J203" s="7"/>
    </row>
    <row r="204" spans="3:10" ht="13" x14ac:dyDescent="0.15">
      <c r="C204" s="45"/>
      <c r="D204" s="48"/>
      <c r="E204" s="45"/>
      <c r="F204" s="45"/>
      <c r="G204" s="47"/>
      <c r="H204" s="45"/>
      <c r="J204" s="7"/>
    </row>
    <row r="205" spans="3:10" ht="13" x14ac:dyDescent="0.15">
      <c r="C205" s="45"/>
      <c r="D205" s="48"/>
      <c r="E205" s="45"/>
      <c r="F205" s="45"/>
      <c r="G205" s="47"/>
      <c r="H205" s="45"/>
      <c r="J205" s="7"/>
    </row>
    <row r="206" spans="3:10" ht="13" x14ac:dyDescent="0.15">
      <c r="C206" s="45"/>
      <c r="D206" s="48"/>
      <c r="E206" s="45"/>
      <c r="F206" s="45"/>
      <c r="G206" s="47"/>
      <c r="H206" s="45"/>
      <c r="J206" s="7"/>
    </row>
    <row r="207" spans="3:10" ht="13" x14ac:dyDescent="0.15">
      <c r="C207" s="45"/>
      <c r="D207" s="48"/>
      <c r="E207" s="45"/>
      <c r="F207" s="45"/>
      <c r="G207" s="47"/>
      <c r="H207" s="45"/>
      <c r="J207" s="7"/>
    </row>
    <row r="208" spans="3:10" ht="13" x14ac:dyDescent="0.15">
      <c r="C208" s="45"/>
      <c r="D208" s="48"/>
      <c r="E208" s="45"/>
      <c r="F208" s="45"/>
      <c r="G208" s="47"/>
      <c r="H208" s="45"/>
      <c r="J208" s="7"/>
    </row>
    <row r="209" spans="3:10" ht="13" x14ac:dyDescent="0.15">
      <c r="C209" s="45"/>
      <c r="D209" s="48"/>
      <c r="E209" s="45"/>
      <c r="F209" s="45"/>
      <c r="G209" s="47"/>
      <c r="H209" s="45"/>
      <c r="J209" s="7"/>
    </row>
    <row r="210" spans="3:10" ht="13" x14ac:dyDescent="0.15">
      <c r="C210" s="45"/>
      <c r="D210" s="48"/>
      <c r="E210" s="45"/>
      <c r="F210" s="45"/>
      <c r="G210" s="47"/>
      <c r="H210" s="45"/>
      <c r="J210" s="7"/>
    </row>
    <row r="211" spans="3:10" ht="13" x14ac:dyDescent="0.15">
      <c r="C211" s="45"/>
      <c r="D211" s="48"/>
      <c r="E211" s="45"/>
      <c r="F211" s="45"/>
      <c r="G211" s="47"/>
      <c r="H211" s="45"/>
      <c r="J211" s="7"/>
    </row>
    <row r="212" spans="3:10" ht="13" x14ac:dyDescent="0.15">
      <c r="C212" s="45"/>
      <c r="D212" s="48"/>
      <c r="E212" s="45"/>
      <c r="F212" s="45"/>
      <c r="G212" s="47"/>
      <c r="H212" s="45"/>
      <c r="J212" s="7"/>
    </row>
    <row r="213" spans="3:10" ht="13" x14ac:dyDescent="0.15">
      <c r="C213" s="45"/>
      <c r="D213" s="48"/>
      <c r="E213" s="45"/>
      <c r="F213" s="45"/>
      <c r="G213" s="47"/>
      <c r="H213" s="45"/>
      <c r="J213" s="7"/>
    </row>
    <row r="214" spans="3:10" ht="13" x14ac:dyDescent="0.15">
      <c r="C214" s="45"/>
      <c r="D214" s="48"/>
      <c r="E214" s="45"/>
      <c r="F214" s="45"/>
      <c r="G214" s="47"/>
      <c r="H214" s="45"/>
      <c r="J214" s="7"/>
    </row>
    <row r="215" spans="3:10" ht="13" x14ac:dyDescent="0.15">
      <c r="C215" s="45"/>
      <c r="D215" s="48"/>
      <c r="E215" s="45"/>
      <c r="F215" s="45"/>
      <c r="G215" s="47"/>
      <c r="H215" s="45"/>
      <c r="J215" s="7"/>
    </row>
    <row r="216" spans="3:10" ht="13" x14ac:dyDescent="0.15">
      <c r="C216" s="45"/>
      <c r="D216" s="48"/>
      <c r="E216" s="45"/>
      <c r="F216" s="45"/>
      <c r="G216" s="47"/>
      <c r="H216" s="45"/>
      <c r="J216" s="7"/>
    </row>
    <row r="217" spans="3:10" ht="13" x14ac:dyDescent="0.15">
      <c r="C217" s="45"/>
      <c r="D217" s="48"/>
      <c r="E217" s="45"/>
      <c r="F217" s="45"/>
      <c r="G217" s="47"/>
      <c r="H217" s="45"/>
      <c r="J217" s="7"/>
    </row>
    <row r="218" spans="3:10" ht="13" x14ac:dyDescent="0.15">
      <c r="C218" s="45"/>
      <c r="D218" s="48"/>
      <c r="E218" s="45"/>
      <c r="F218" s="45"/>
      <c r="G218" s="47"/>
      <c r="H218" s="45"/>
      <c r="J218" s="7"/>
    </row>
    <row r="219" spans="3:10" ht="13" x14ac:dyDescent="0.15">
      <c r="C219" s="45"/>
      <c r="D219" s="48"/>
      <c r="E219" s="45"/>
      <c r="F219" s="45"/>
      <c r="G219" s="47"/>
      <c r="H219" s="45"/>
      <c r="J219" s="7"/>
    </row>
    <row r="220" spans="3:10" ht="13" x14ac:dyDescent="0.15">
      <c r="C220" s="45"/>
      <c r="D220" s="48"/>
      <c r="E220" s="45"/>
      <c r="F220" s="45"/>
      <c r="G220" s="47"/>
      <c r="H220" s="45"/>
      <c r="J220" s="7"/>
    </row>
    <row r="221" spans="3:10" ht="13" x14ac:dyDescent="0.15">
      <c r="C221" s="45"/>
      <c r="D221" s="48"/>
      <c r="E221" s="45"/>
      <c r="F221" s="45"/>
      <c r="G221" s="47"/>
      <c r="H221" s="45"/>
      <c r="J221" s="7"/>
    </row>
    <row r="222" spans="3:10" ht="13" x14ac:dyDescent="0.15">
      <c r="C222" s="45"/>
      <c r="D222" s="48"/>
      <c r="E222" s="45"/>
      <c r="F222" s="45"/>
      <c r="G222" s="47"/>
      <c r="H222" s="45"/>
      <c r="J222" s="7"/>
    </row>
    <row r="223" spans="3:10" ht="13" x14ac:dyDescent="0.15">
      <c r="C223" s="45"/>
      <c r="D223" s="48"/>
      <c r="E223" s="45"/>
      <c r="F223" s="45"/>
      <c r="G223" s="47"/>
      <c r="H223" s="45"/>
      <c r="J223" s="7"/>
    </row>
    <row r="224" spans="3:10" ht="13" x14ac:dyDescent="0.15">
      <c r="C224" s="45"/>
      <c r="D224" s="48"/>
      <c r="E224" s="45"/>
      <c r="F224" s="45"/>
      <c r="G224" s="47"/>
      <c r="H224" s="45"/>
      <c r="J224" s="7"/>
    </row>
    <row r="225" spans="3:10" ht="13" x14ac:dyDescent="0.15">
      <c r="C225" s="45"/>
      <c r="D225" s="48"/>
      <c r="E225" s="45"/>
      <c r="F225" s="45"/>
      <c r="G225" s="47"/>
      <c r="H225" s="45"/>
      <c r="J225" s="7"/>
    </row>
    <row r="226" spans="3:10" ht="13" x14ac:dyDescent="0.15">
      <c r="C226" s="45"/>
      <c r="D226" s="48"/>
      <c r="E226" s="45"/>
      <c r="F226" s="45"/>
      <c r="G226" s="47"/>
      <c r="H226" s="45"/>
      <c r="J226" s="7"/>
    </row>
    <row r="227" spans="3:10" ht="13" x14ac:dyDescent="0.15">
      <c r="C227" s="45"/>
      <c r="D227" s="48"/>
      <c r="E227" s="45"/>
      <c r="F227" s="45"/>
      <c r="G227" s="47"/>
      <c r="H227" s="45"/>
      <c r="J227" s="7"/>
    </row>
    <row r="228" spans="3:10" ht="13" x14ac:dyDescent="0.15">
      <c r="C228" s="45"/>
      <c r="D228" s="48"/>
      <c r="E228" s="45"/>
      <c r="F228" s="45"/>
      <c r="G228" s="47"/>
      <c r="H228" s="45"/>
      <c r="J228" s="7"/>
    </row>
    <row r="229" spans="3:10" ht="13" x14ac:dyDescent="0.15">
      <c r="C229" s="45"/>
      <c r="D229" s="48"/>
      <c r="E229" s="45"/>
      <c r="F229" s="45"/>
      <c r="G229" s="47"/>
      <c r="H229" s="45"/>
      <c r="J229" s="7"/>
    </row>
    <row r="230" spans="3:10" ht="13" x14ac:dyDescent="0.15">
      <c r="C230" s="45"/>
      <c r="D230" s="48"/>
      <c r="E230" s="45"/>
      <c r="F230" s="45"/>
      <c r="G230" s="47"/>
      <c r="H230" s="45"/>
      <c r="J230" s="7"/>
    </row>
    <row r="231" spans="3:10" ht="13" x14ac:dyDescent="0.15">
      <c r="C231" s="45"/>
      <c r="D231" s="48"/>
      <c r="E231" s="45"/>
      <c r="F231" s="45"/>
      <c r="G231" s="47"/>
      <c r="H231" s="45"/>
      <c r="J231" s="7"/>
    </row>
    <row r="232" spans="3:10" ht="13" x14ac:dyDescent="0.15">
      <c r="C232" s="45"/>
      <c r="D232" s="48"/>
      <c r="E232" s="45"/>
      <c r="F232" s="45"/>
      <c r="G232" s="47"/>
      <c r="H232" s="45"/>
      <c r="J232" s="7"/>
    </row>
    <row r="233" spans="3:10" ht="13" x14ac:dyDescent="0.15">
      <c r="C233" s="45"/>
      <c r="D233" s="48"/>
      <c r="E233" s="45"/>
      <c r="F233" s="45"/>
      <c r="G233" s="47"/>
      <c r="H233" s="45"/>
      <c r="J233" s="7"/>
    </row>
    <row r="234" spans="3:10" ht="13" x14ac:dyDescent="0.15">
      <c r="C234" s="45"/>
      <c r="D234" s="48"/>
      <c r="E234" s="45"/>
      <c r="F234" s="45"/>
      <c r="G234" s="47"/>
      <c r="H234" s="45"/>
      <c r="J234" s="7"/>
    </row>
    <row r="235" spans="3:10" ht="13" x14ac:dyDescent="0.15">
      <c r="C235" s="45"/>
      <c r="D235" s="48"/>
      <c r="E235" s="45"/>
      <c r="F235" s="45"/>
      <c r="G235" s="47"/>
      <c r="H235" s="45"/>
      <c r="J235" s="7"/>
    </row>
    <row r="236" spans="3:10" ht="13" x14ac:dyDescent="0.15">
      <c r="C236" s="45"/>
      <c r="D236" s="48"/>
      <c r="E236" s="45"/>
      <c r="F236" s="45"/>
      <c r="G236" s="47"/>
      <c r="H236" s="45"/>
      <c r="J236" s="7"/>
    </row>
    <row r="237" spans="3:10" ht="13" x14ac:dyDescent="0.15">
      <c r="C237" s="45"/>
      <c r="D237" s="48"/>
      <c r="E237" s="45"/>
      <c r="F237" s="45"/>
      <c r="G237" s="47"/>
      <c r="H237" s="45"/>
      <c r="J237" s="7"/>
    </row>
    <row r="238" spans="3:10" ht="13" x14ac:dyDescent="0.15">
      <c r="C238" s="45"/>
      <c r="D238" s="48"/>
      <c r="E238" s="45"/>
      <c r="F238" s="45"/>
      <c r="G238" s="47"/>
      <c r="H238" s="45"/>
      <c r="J238" s="7"/>
    </row>
    <row r="239" spans="3:10" ht="13" x14ac:dyDescent="0.15">
      <c r="C239" s="45"/>
      <c r="D239" s="48"/>
      <c r="E239" s="45"/>
      <c r="F239" s="45"/>
      <c r="G239" s="47"/>
      <c r="H239" s="45"/>
      <c r="J239" s="7"/>
    </row>
    <row r="240" spans="3:10" ht="13" x14ac:dyDescent="0.15">
      <c r="C240" s="45"/>
      <c r="D240" s="48"/>
      <c r="E240" s="45"/>
      <c r="F240" s="45"/>
      <c r="G240" s="47"/>
      <c r="H240" s="45"/>
      <c r="J240" s="7"/>
    </row>
    <row r="241" spans="3:10" ht="13" x14ac:dyDescent="0.15">
      <c r="C241" s="45"/>
      <c r="D241" s="48"/>
      <c r="E241" s="45"/>
      <c r="F241" s="45"/>
      <c r="G241" s="47"/>
      <c r="H241" s="45"/>
      <c r="J241" s="7"/>
    </row>
    <row r="242" spans="3:10" ht="13" x14ac:dyDescent="0.15">
      <c r="C242" s="45"/>
      <c r="D242" s="48"/>
      <c r="E242" s="45"/>
      <c r="F242" s="45"/>
      <c r="G242" s="47"/>
      <c r="H242" s="45"/>
      <c r="J242" s="7"/>
    </row>
    <row r="243" spans="3:10" ht="13" x14ac:dyDescent="0.15">
      <c r="C243" s="45"/>
      <c r="D243" s="48"/>
      <c r="E243" s="45"/>
      <c r="F243" s="45"/>
      <c r="G243" s="47"/>
      <c r="H243" s="45"/>
      <c r="J243" s="7"/>
    </row>
    <row r="244" spans="3:10" ht="13" x14ac:dyDescent="0.15">
      <c r="C244" s="45"/>
      <c r="D244" s="48"/>
      <c r="E244" s="45"/>
      <c r="F244" s="45"/>
      <c r="G244" s="47"/>
      <c r="H244" s="45"/>
      <c r="J244" s="7"/>
    </row>
    <row r="245" spans="3:10" ht="13" x14ac:dyDescent="0.15">
      <c r="C245" s="45"/>
      <c r="D245" s="48"/>
      <c r="E245" s="45"/>
      <c r="F245" s="45"/>
      <c r="G245" s="47"/>
      <c r="H245" s="45"/>
      <c r="J245" s="7"/>
    </row>
    <row r="246" spans="3:10" ht="13" x14ac:dyDescent="0.15">
      <c r="C246" s="45"/>
      <c r="D246" s="48"/>
      <c r="E246" s="45"/>
      <c r="F246" s="45"/>
      <c r="G246" s="47"/>
      <c r="H246" s="45"/>
      <c r="J246" s="7"/>
    </row>
    <row r="247" spans="3:10" ht="13" x14ac:dyDescent="0.15">
      <c r="C247" s="45"/>
      <c r="D247" s="48"/>
      <c r="E247" s="45"/>
      <c r="F247" s="45"/>
      <c r="G247" s="47"/>
      <c r="H247" s="45"/>
      <c r="J247" s="7"/>
    </row>
    <row r="248" spans="3:10" ht="13" x14ac:dyDescent="0.15">
      <c r="C248" s="45"/>
      <c r="D248" s="48"/>
      <c r="E248" s="45"/>
      <c r="F248" s="45"/>
      <c r="G248" s="47"/>
      <c r="H248" s="45"/>
      <c r="J248" s="7"/>
    </row>
    <row r="249" spans="3:10" ht="13" x14ac:dyDescent="0.15">
      <c r="C249" s="45"/>
      <c r="D249" s="48"/>
      <c r="E249" s="45"/>
      <c r="F249" s="45"/>
      <c r="G249" s="47"/>
      <c r="H249" s="45"/>
      <c r="J249" s="7"/>
    </row>
    <row r="250" spans="3:10" ht="13" x14ac:dyDescent="0.15">
      <c r="C250" s="45"/>
      <c r="D250" s="48"/>
      <c r="E250" s="45"/>
      <c r="F250" s="45"/>
      <c r="G250" s="47"/>
      <c r="H250" s="45"/>
      <c r="J250" s="7"/>
    </row>
    <row r="251" spans="3:10" ht="13" x14ac:dyDescent="0.15">
      <c r="C251" s="45"/>
      <c r="D251" s="48"/>
      <c r="E251" s="45"/>
      <c r="F251" s="45"/>
      <c r="G251" s="47"/>
      <c r="H251" s="45"/>
      <c r="J251" s="7"/>
    </row>
    <row r="252" spans="3:10" ht="13" x14ac:dyDescent="0.15">
      <c r="C252" s="45"/>
      <c r="D252" s="48"/>
      <c r="E252" s="45"/>
      <c r="F252" s="45"/>
      <c r="G252" s="47"/>
      <c r="H252" s="45"/>
      <c r="J252" s="7"/>
    </row>
    <row r="253" spans="3:10" ht="13" x14ac:dyDescent="0.15">
      <c r="C253" s="45"/>
      <c r="D253" s="48"/>
      <c r="E253" s="45"/>
      <c r="F253" s="45"/>
      <c r="G253" s="47"/>
      <c r="H253" s="45"/>
      <c r="J253" s="7"/>
    </row>
    <row r="254" spans="3:10" ht="13" x14ac:dyDescent="0.15">
      <c r="C254" s="45"/>
      <c r="D254" s="48"/>
      <c r="E254" s="45"/>
      <c r="F254" s="45"/>
      <c r="G254" s="47"/>
      <c r="H254" s="45"/>
      <c r="J254" s="7"/>
    </row>
    <row r="255" spans="3:10" ht="13" x14ac:dyDescent="0.15">
      <c r="C255" s="45"/>
      <c r="D255" s="48"/>
      <c r="E255" s="45"/>
      <c r="F255" s="45"/>
      <c r="G255" s="47"/>
      <c r="H255" s="45"/>
      <c r="J255" s="7"/>
    </row>
    <row r="256" spans="3:10" ht="13" x14ac:dyDescent="0.15">
      <c r="C256" s="45"/>
      <c r="D256" s="48"/>
      <c r="E256" s="45"/>
      <c r="F256" s="45"/>
      <c r="G256" s="47"/>
      <c r="H256" s="45"/>
      <c r="J256" s="7"/>
    </row>
    <row r="257" spans="3:10" ht="13" x14ac:dyDescent="0.15">
      <c r="C257" s="45"/>
      <c r="D257" s="48"/>
      <c r="E257" s="45"/>
      <c r="F257" s="45"/>
      <c r="G257" s="47"/>
      <c r="H257" s="45"/>
      <c r="J257" s="7"/>
    </row>
    <row r="258" spans="3:10" ht="13" x14ac:dyDescent="0.15">
      <c r="C258" s="45"/>
      <c r="D258" s="48"/>
      <c r="E258" s="45"/>
      <c r="F258" s="45"/>
      <c r="G258" s="47"/>
      <c r="H258" s="45"/>
      <c r="J258" s="7"/>
    </row>
    <row r="259" spans="3:10" ht="13" x14ac:dyDescent="0.15">
      <c r="C259" s="45"/>
      <c r="D259" s="48"/>
      <c r="E259" s="45"/>
      <c r="F259" s="45"/>
      <c r="G259" s="47"/>
      <c r="H259" s="45"/>
      <c r="J259" s="7"/>
    </row>
    <row r="260" spans="3:10" ht="13" x14ac:dyDescent="0.15">
      <c r="C260" s="45"/>
      <c r="D260" s="48"/>
      <c r="E260" s="45"/>
      <c r="F260" s="45"/>
      <c r="G260" s="47"/>
      <c r="H260" s="45"/>
      <c r="J260" s="7"/>
    </row>
    <row r="261" spans="3:10" ht="13" x14ac:dyDescent="0.15">
      <c r="C261" s="45"/>
      <c r="D261" s="48"/>
      <c r="E261" s="45"/>
      <c r="F261" s="45"/>
      <c r="G261" s="47"/>
      <c r="H261" s="45"/>
      <c r="J261" s="7"/>
    </row>
    <row r="262" spans="3:10" ht="13" x14ac:dyDescent="0.15">
      <c r="C262" s="45"/>
      <c r="D262" s="48"/>
      <c r="E262" s="45"/>
      <c r="F262" s="45"/>
      <c r="G262" s="47"/>
      <c r="H262" s="45"/>
      <c r="J262" s="7"/>
    </row>
    <row r="263" spans="3:10" ht="13" x14ac:dyDescent="0.15">
      <c r="C263" s="45"/>
      <c r="D263" s="48"/>
      <c r="E263" s="45"/>
      <c r="F263" s="45"/>
      <c r="G263" s="47"/>
      <c r="H263" s="45"/>
      <c r="J263" s="7"/>
    </row>
    <row r="264" spans="3:10" ht="13" x14ac:dyDescent="0.15">
      <c r="C264" s="45"/>
      <c r="D264" s="48"/>
      <c r="E264" s="45"/>
      <c r="F264" s="45"/>
      <c r="G264" s="47"/>
      <c r="H264" s="45"/>
      <c r="J264" s="7"/>
    </row>
    <row r="265" spans="3:10" ht="13" x14ac:dyDescent="0.15">
      <c r="C265" s="45"/>
      <c r="D265" s="48"/>
      <c r="E265" s="45"/>
      <c r="F265" s="45"/>
      <c r="G265" s="47"/>
      <c r="H265" s="45"/>
      <c r="J265" s="7"/>
    </row>
    <row r="266" spans="3:10" ht="13" x14ac:dyDescent="0.15">
      <c r="C266" s="45"/>
      <c r="D266" s="48"/>
      <c r="E266" s="45"/>
      <c r="F266" s="45"/>
      <c r="G266" s="47"/>
      <c r="H266" s="45"/>
      <c r="J266" s="7"/>
    </row>
    <row r="267" spans="3:10" ht="13" x14ac:dyDescent="0.15">
      <c r="C267" s="45"/>
      <c r="D267" s="48"/>
      <c r="E267" s="45"/>
      <c r="F267" s="45"/>
      <c r="G267" s="47"/>
      <c r="H267" s="45"/>
      <c r="J267" s="7"/>
    </row>
    <row r="268" spans="3:10" ht="13" x14ac:dyDescent="0.15">
      <c r="C268" s="45"/>
      <c r="D268" s="48"/>
      <c r="E268" s="45"/>
      <c r="F268" s="45"/>
      <c r="G268" s="47"/>
      <c r="H268" s="45"/>
      <c r="J268" s="7"/>
    </row>
    <row r="269" spans="3:10" ht="13" x14ac:dyDescent="0.15">
      <c r="C269" s="45"/>
      <c r="D269" s="48"/>
      <c r="E269" s="45"/>
      <c r="F269" s="45"/>
      <c r="G269" s="47"/>
      <c r="H269" s="45"/>
      <c r="J269" s="7"/>
    </row>
    <row r="270" spans="3:10" ht="13" x14ac:dyDescent="0.15">
      <c r="C270" s="45"/>
      <c r="D270" s="48"/>
      <c r="E270" s="45"/>
      <c r="F270" s="45"/>
      <c r="G270" s="47"/>
      <c r="H270" s="45"/>
      <c r="J270" s="7"/>
    </row>
    <row r="271" spans="3:10" ht="13" x14ac:dyDescent="0.15">
      <c r="C271" s="45"/>
      <c r="D271" s="48"/>
      <c r="E271" s="45"/>
      <c r="F271" s="45"/>
      <c r="G271" s="47"/>
      <c r="H271" s="45"/>
      <c r="J271" s="7"/>
    </row>
    <row r="272" spans="3:10" ht="13" x14ac:dyDescent="0.15">
      <c r="C272" s="45"/>
      <c r="D272" s="48"/>
      <c r="E272" s="45"/>
      <c r="F272" s="45"/>
      <c r="G272" s="47"/>
      <c r="H272" s="45"/>
      <c r="J272" s="7"/>
    </row>
    <row r="273" spans="3:10" ht="13" x14ac:dyDescent="0.15">
      <c r="C273" s="45"/>
      <c r="D273" s="48"/>
      <c r="E273" s="45"/>
      <c r="F273" s="45"/>
      <c r="G273" s="47"/>
      <c r="H273" s="45"/>
      <c r="J273" s="7"/>
    </row>
    <row r="274" spans="3:10" ht="13" x14ac:dyDescent="0.15">
      <c r="C274" s="45"/>
      <c r="D274" s="48"/>
      <c r="E274" s="45"/>
      <c r="F274" s="45"/>
      <c r="G274" s="47"/>
      <c r="H274" s="45"/>
      <c r="J274" s="7"/>
    </row>
    <row r="275" spans="3:10" ht="13" x14ac:dyDescent="0.15">
      <c r="C275" s="45"/>
      <c r="D275" s="48"/>
      <c r="E275" s="45"/>
      <c r="F275" s="45"/>
      <c r="G275" s="47"/>
      <c r="H275" s="45"/>
      <c r="J275" s="7"/>
    </row>
    <row r="276" spans="3:10" ht="13" x14ac:dyDescent="0.15">
      <c r="C276" s="45"/>
      <c r="D276" s="48"/>
      <c r="E276" s="45"/>
      <c r="F276" s="45"/>
      <c r="G276" s="47"/>
      <c r="H276" s="45"/>
      <c r="J276" s="7"/>
    </row>
    <row r="277" spans="3:10" ht="13" x14ac:dyDescent="0.15">
      <c r="C277" s="45"/>
      <c r="D277" s="48"/>
      <c r="E277" s="45"/>
      <c r="F277" s="45"/>
      <c r="G277" s="47"/>
      <c r="H277" s="45"/>
      <c r="J277" s="7"/>
    </row>
    <row r="278" spans="3:10" ht="13" x14ac:dyDescent="0.15">
      <c r="C278" s="45"/>
      <c r="D278" s="48"/>
      <c r="E278" s="45"/>
      <c r="F278" s="45"/>
      <c r="G278" s="47"/>
      <c r="H278" s="45"/>
      <c r="J278" s="7"/>
    </row>
    <row r="279" spans="3:10" ht="13" x14ac:dyDescent="0.15">
      <c r="C279" s="45"/>
      <c r="D279" s="48"/>
      <c r="E279" s="45"/>
      <c r="F279" s="45"/>
      <c r="G279" s="47"/>
      <c r="H279" s="45"/>
      <c r="J279" s="7"/>
    </row>
    <row r="280" spans="3:10" ht="13" x14ac:dyDescent="0.15">
      <c r="C280" s="45"/>
      <c r="D280" s="48"/>
      <c r="E280" s="45"/>
      <c r="F280" s="45"/>
      <c r="G280" s="47"/>
      <c r="H280" s="45"/>
      <c r="J280" s="7"/>
    </row>
    <row r="281" spans="3:10" ht="13" x14ac:dyDescent="0.15">
      <c r="C281" s="45"/>
      <c r="D281" s="48"/>
      <c r="E281" s="45"/>
      <c r="F281" s="45"/>
      <c r="G281" s="47"/>
      <c r="H281" s="45"/>
      <c r="J281" s="7"/>
    </row>
    <row r="282" spans="3:10" ht="13" x14ac:dyDescent="0.15">
      <c r="C282" s="45"/>
      <c r="D282" s="48"/>
      <c r="E282" s="45"/>
      <c r="F282" s="45"/>
      <c r="G282" s="47"/>
      <c r="H282" s="45"/>
      <c r="J282" s="7"/>
    </row>
    <row r="283" spans="3:10" ht="13" x14ac:dyDescent="0.15">
      <c r="C283" s="45"/>
      <c r="D283" s="48"/>
      <c r="E283" s="45"/>
      <c r="F283" s="45"/>
      <c r="G283" s="47"/>
      <c r="H283" s="45"/>
      <c r="J283" s="7"/>
    </row>
    <row r="284" spans="3:10" ht="13" x14ac:dyDescent="0.15">
      <c r="C284" s="45"/>
      <c r="D284" s="48"/>
      <c r="E284" s="45"/>
      <c r="F284" s="45"/>
      <c r="G284" s="47"/>
      <c r="H284" s="45"/>
      <c r="J284" s="7"/>
    </row>
    <row r="285" spans="3:10" ht="13" x14ac:dyDescent="0.15">
      <c r="C285" s="45"/>
      <c r="D285" s="48"/>
      <c r="E285" s="45"/>
      <c r="F285" s="45"/>
      <c r="G285" s="47"/>
      <c r="H285" s="45"/>
      <c r="J285" s="7"/>
    </row>
    <row r="286" spans="3:10" ht="13" x14ac:dyDescent="0.15">
      <c r="C286" s="45"/>
      <c r="D286" s="48"/>
      <c r="E286" s="45"/>
      <c r="F286" s="45"/>
      <c r="G286" s="47"/>
      <c r="H286" s="45"/>
      <c r="J286" s="7"/>
    </row>
    <row r="287" spans="3:10" ht="13" x14ac:dyDescent="0.15">
      <c r="C287" s="45"/>
      <c r="D287" s="48"/>
      <c r="E287" s="45"/>
      <c r="F287" s="45"/>
      <c r="G287" s="47"/>
      <c r="H287" s="45"/>
      <c r="J287" s="7"/>
    </row>
    <row r="288" spans="3:10" ht="13" x14ac:dyDescent="0.15">
      <c r="C288" s="45"/>
      <c r="D288" s="48"/>
      <c r="E288" s="45"/>
      <c r="F288" s="45"/>
      <c r="G288" s="47"/>
      <c r="H288" s="45"/>
      <c r="J288" s="7"/>
    </row>
    <row r="289" spans="3:10" ht="13" x14ac:dyDescent="0.15">
      <c r="C289" s="45"/>
      <c r="D289" s="48"/>
      <c r="E289" s="45"/>
      <c r="F289" s="45"/>
      <c r="G289" s="47"/>
      <c r="H289" s="45"/>
      <c r="J289" s="7"/>
    </row>
    <row r="290" spans="3:10" ht="13" x14ac:dyDescent="0.15">
      <c r="C290" s="45"/>
      <c r="D290" s="48"/>
      <c r="E290" s="45"/>
      <c r="F290" s="45"/>
      <c r="G290" s="47"/>
      <c r="H290" s="45"/>
      <c r="J290" s="7"/>
    </row>
    <row r="291" spans="3:10" ht="13" x14ac:dyDescent="0.15">
      <c r="C291" s="45"/>
      <c r="D291" s="48"/>
      <c r="E291" s="45"/>
      <c r="F291" s="45"/>
      <c r="G291" s="47"/>
      <c r="H291" s="45"/>
      <c r="J291" s="7"/>
    </row>
    <row r="292" spans="3:10" ht="13" x14ac:dyDescent="0.15">
      <c r="C292" s="45"/>
      <c r="D292" s="48"/>
      <c r="E292" s="45"/>
      <c r="F292" s="45"/>
      <c r="G292" s="47"/>
      <c r="H292" s="45"/>
      <c r="J292" s="7"/>
    </row>
    <row r="293" spans="3:10" ht="13" x14ac:dyDescent="0.15">
      <c r="C293" s="45"/>
      <c r="D293" s="48"/>
      <c r="E293" s="45"/>
      <c r="F293" s="45"/>
      <c r="G293" s="47"/>
      <c r="H293" s="45"/>
      <c r="J293" s="7"/>
    </row>
    <row r="294" spans="3:10" ht="13" x14ac:dyDescent="0.15">
      <c r="C294" s="45"/>
      <c r="D294" s="48"/>
      <c r="E294" s="45"/>
      <c r="F294" s="45"/>
      <c r="G294" s="47"/>
      <c r="H294" s="45"/>
      <c r="J294" s="7"/>
    </row>
    <row r="295" spans="3:10" ht="13" x14ac:dyDescent="0.15">
      <c r="C295" s="45"/>
      <c r="D295" s="48"/>
      <c r="E295" s="45"/>
      <c r="F295" s="45"/>
      <c r="G295" s="47"/>
      <c r="H295" s="45"/>
      <c r="J295" s="7"/>
    </row>
    <row r="296" spans="3:10" ht="13" x14ac:dyDescent="0.15">
      <c r="C296" s="45"/>
      <c r="D296" s="48"/>
      <c r="E296" s="45"/>
      <c r="F296" s="45"/>
      <c r="G296" s="47"/>
      <c r="H296" s="45"/>
      <c r="J296" s="7"/>
    </row>
    <row r="297" spans="3:10" ht="13" x14ac:dyDescent="0.15">
      <c r="C297" s="45"/>
      <c r="D297" s="48"/>
      <c r="E297" s="45"/>
      <c r="F297" s="45"/>
      <c r="G297" s="47"/>
      <c r="H297" s="45"/>
      <c r="J297" s="7"/>
    </row>
    <row r="298" spans="3:10" ht="13" x14ac:dyDescent="0.15">
      <c r="C298" s="45"/>
      <c r="D298" s="48"/>
      <c r="E298" s="45"/>
      <c r="F298" s="45"/>
      <c r="G298" s="47"/>
      <c r="H298" s="45"/>
      <c r="J298" s="7"/>
    </row>
    <row r="299" spans="3:10" ht="13" x14ac:dyDescent="0.15">
      <c r="C299" s="45"/>
      <c r="D299" s="48"/>
      <c r="E299" s="45"/>
      <c r="F299" s="45"/>
      <c r="G299" s="47"/>
      <c r="H299" s="45"/>
      <c r="J299" s="7"/>
    </row>
    <row r="300" spans="3:10" ht="13" x14ac:dyDescent="0.15">
      <c r="C300" s="45"/>
      <c r="D300" s="48"/>
      <c r="E300" s="45"/>
      <c r="F300" s="45"/>
      <c r="G300" s="47"/>
      <c r="H300" s="45"/>
      <c r="J300" s="7"/>
    </row>
    <row r="301" spans="3:10" ht="13" x14ac:dyDescent="0.15">
      <c r="C301" s="45"/>
      <c r="D301" s="48"/>
      <c r="E301" s="45"/>
      <c r="F301" s="45"/>
      <c r="G301" s="47"/>
      <c r="H301" s="45"/>
      <c r="J301" s="7"/>
    </row>
    <row r="302" spans="3:10" ht="13" x14ac:dyDescent="0.15">
      <c r="C302" s="45"/>
      <c r="D302" s="48"/>
      <c r="E302" s="45"/>
      <c r="F302" s="45"/>
      <c r="G302" s="47"/>
      <c r="H302" s="45"/>
      <c r="J302" s="7"/>
    </row>
    <row r="303" spans="3:10" ht="13" x14ac:dyDescent="0.15">
      <c r="C303" s="45"/>
      <c r="D303" s="48"/>
      <c r="E303" s="45"/>
      <c r="F303" s="45"/>
      <c r="G303" s="47"/>
      <c r="H303" s="45"/>
      <c r="J303" s="7"/>
    </row>
    <row r="304" spans="3:10" ht="13" x14ac:dyDescent="0.15">
      <c r="C304" s="45"/>
      <c r="D304" s="48"/>
      <c r="E304" s="45"/>
      <c r="F304" s="45"/>
      <c r="G304" s="47"/>
      <c r="H304" s="45"/>
      <c r="J304" s="7"/>
    </row>
    <row r="305" spans="3:10" ht="13" x14ac:dyDescent="0.15">
      <c r="C305" s="45"/>
      <c r="D305" s="48"/>
      <c r="E305" s="45"/>
      <c r="F305" s="45"/>
      <c r="G305" s="47"/>
      <c r="H305" s="45"/>
      <c r="J305" s="7"/>
    </row>
    <row r="306" spans="3:10" ht="13" x14ac:dyDescent="0.15">
      <c r="C306" s="45"/>
      <c r="D306" s="48"/>
      <c r="E306" s="45"/>
      <c r="F306" s="45"/>
      <c r="G306" s="47"/>
      <c r="H306" s="45"/>
      <c r="J306" s="7"/>
    </row>
    <row r="307" spans="3:10" ht="13" x14ac:dyDescent="0.15">
      <c r="C307" s="45"/>
      <c r="D307" s="48"/>
      <c r="E307" s="45"/>
      <c r="F307" s="45"/>
      <c r="G307" s="47"/>
      <c r="H307" s="45"/>
      <c r="J307" s="7"/>
    </row>
    <row r="308" spans="3:10" ht="13" x14ac:dyDescent="0.15">
      <c r="C308" s="45"/>
      <c r="D308" s="48"/>
      <c r="E308" s="45"/>
      <c r="F308" s="45"/>
      <c r="G308" s="47"/>
      <c r="H308" s="45"/>
      <c r="J308" s="7"/>
    </row>
    <row r="309" spans="3:10" ht="13" x14ac:dyDescent="0.15">
      <c r="C309" s="45"/>
      <c r="D309" s="48"/>
      <c r="E309" s="45"/>
      <c r="F309" s="45"/>
      <c r="G309" s="47"/>
      <c r="H309" s="45"/>
      <c r="J309" s="7"/>
    </row>
    <row r="310" spans="3:10" ht="13" x14ac:dyDescent="0.15">
      <c r="C310" s="45"/>
      <c r="D310" s="48"/>
      <c r="E310" s="45"/>
      <c r="F310" s="45"/>
      <c r="G310" s="47"/>
      <c r="H310" s="45"/>
      <c r="J310" s="7"/>
    </row>
    <row r="311" spans="3:10" ht="13" x14ac:dyDescent="0.15">
      <c r="C311" s="45"/>
      <c r="D311" s="48"/>
      <c r="E311" s="45"/>
      <c r="F311" s="45"/>
      <c r="G311" s="47"/>
      <c r="H311" s="45"/>
      <c r="J311" s="7"/>
    </row>
    <row r="312" spans="3:10" ht="13" x14ac:dyDescent="0.15">
      <c r="C312" s="45"/>
      <c r="D312" s="48"/>
      <c r="E312" s="45"/>
      <c r="F312" s="45"/>
      <c r="G312" s="47"/>
      <c r="H312" s="45"/>
      <c r="J312" s="7"/>
    </row>
    <row r="313" spans="3:10" ht="13" x14ac:dyDescent="0.15">
      <c r="C313" s="45"/>
      <c r="D313" s="48"/>
      <c r="E313" s="45"/>
      <c r="F313" s="45"/>
      <c r="G313" s="47"/>
      <c r="H313" s="45"/>
      <c r="J313" s="7"/>
    </row>
    <row r="314" spans="3:10" ht="13" x14ac:dyDescent="0.15">
      <c r="C314" s="45"/>
      <c r="D314" s="48"/>
      <c r="E314" s="45"/>
      <c r="F314" s="45"/>
      <c r="G314" s="47"/>
      <c r="H314" s="45"/>
      <c r="J314" s="7"/>
    </row>
    <row r="315" spans="3:10" ht="13" x14ac:dyDescent="0.15">
      <c r="C315" s="45"/>
      <c r="D315" s="48"/>
      <c r="E315" s="45"/>
      <c r="F315" s="45"/>
      <c r="G315" s="47"/>
      <c r="H315" s="45"/>
      <c r="J315" s="7"/>
    </row>
    <row r="316" spans="3:10" ht="13" x14ac:dyDescent="0.15">
      <c r="C316" s="45"/>
      <c r="D316" s="48"/>
      <c r="E316" s="45"/>
      <c r="F316" s="45"/>
      <c r="G316" s="47"/>
      <c r="H316" s="45"/>
      <c r="J316" s="7"/>
    </row>
    <row r="317" spans="3:10" ht="13" x14ac:dyDescent="0.15">
      <c r="C317" s="45"/>
      <c r="D317" s="48"/>
      <c r="E317" s="45"/>
      <c r="F317" s="45"/>
      <c r="G317" s="47"/>
      <c r="H317" s="45"/>
      <c r="J317" s="7"/>
    </row>
    <row r="318" spans="3:10" ht="13" x14ac:dyDescent="0.15">
      <c r="C318" s="45"/>
      <c r="D318" s="48"/>
      <c r="E318" s="45"/>
      <c r="F318" s="45"/>
      <c r="G318" s="47"/>
      <c r="H318" s="45"/>
      <c r="J318" s="7"/>
    </row>
    <row r="319" spans="3:10" ht="13" x14ac:dyDescent="0.15">
      <c r="C319" s="45"/>
      <c r="D319" s="48"/>
      <c r="E319" s="45"/>
      <c r="F319" s="45"/>
      <c r="G319" s="47"/>
      <c r="H319" s="45"/>
      <c r="J319" s="7"/>
    </row>
    <row r="320" spans="3:10" ht="13" x14ac:dyDescent="0.15">
      <c r="C320" s="45"/>
      <c r="D320" s="48"/>
      <c r="E320" s="45"/>
      <c r="F320" s="45"/>
      <c r="G320" s="47"/>
      <c r="H320" s="45"/>
      <c r="J320" s="7"/>
    </row>
    <row r="321" spans="3:10" ht="13" x14ac:dyDescent="0.15">
      <c r="C321" s="45"/>
      <c r="D321" s="48"/>
      <c r="E321" s="45"/>
      <c r="F321" s="45"/>
      <c r="G321" s="47"/>
      <c r="H321" s="45"/>
      <c r="J321" s="7"/>
    </row>
    <row r="322" spans="3:10" ht="13" x14ac:dyDescent="0.15">
      <c r="C322" s="45"/>
      <c r="D322" s="48"/>
      <c r="E322" s="45"/>
      <c r="F322" s="45"/>
      <c r="G322" s="47"/>
      <c r="H322" s="45"/>
      <c r="J322" s="7"/>
    </row>
    <row r="323" spans="3:10" ht="13" x14ac:dyDescent="0.15">
      <c r="C323" s="45"/>
      <c r="D323" s="48"/>
      <c r="E323" s="45"/>
      <c r="F323" s="45"/>
      <c r="G323" s="47"/>
      <c r="H323" s="45"/>
      <c r="J323" s="7"/>
    </row>
    <row r="324" spans="3:10" ht="13" x14ac:dyDescent="0.15">
      <c r="C324" s="45"/>
      <c r="D324" s="48"/>
      <c r="E324" s="45"/>
      <c r="F324" s="45"/>
      <c r="G324" s="47"/>
      <c r="H324" s="45"/>
      <c r="J324" s="7"/>
    </row>
    <row r="325" spans="3:10" ht="13" x14ac:dyDescent="0.15">
      <c r="C325" s="45"/>
      <c r="D325" s="48"/>
      <c r="E325" s="45"/>
      <c r="F325" s="45"/>
      <c r="G325" s="47"/>
      <c r="H325" s="45"/>
      <c r="J325" s="7"/>
    </row>
    <row r="326" spans="3:10" ht="13" x14ac:dyDescent="0.15">
      <c r="C326" s="45"/>
      <c r="D326" s="48"/>
      <c r="E326" s="45"/>
      <c r="F326" s="45"/>
      <c r="G326" s="47"/>
      <c r="H326" s="45"/>
      <c r="J326" s="7"/>
    </row>
    <row r="327" spans="3:10" ht="13" x14ac:dyDescent="0.15">
      <c r="C327" s="45"/>
      <c r="D327" s="48"/>
      <c r="E327" s="45"/>
      <c r="F327" s="45"/>
      <c r="G327" s="47"/>
      <c r="H327" s="45"/>
      <c r="J327" s="7"/>
    </row>
    <row r="328" spans="3:10" ht="13" x14ac:dyDescent="0.15">
      <c r="C328" s="45"/>
      <c r="D328" s="48"/>
      <c r="E328" s="45"/>
      <c r="F328" s="45"/>
      <c r="G328" s="47"/>
      <c r="H328" s="45"/>
      <c r="J328" s="7"/>
    </row>
    <row r="329" spans="3:10" ht="13" x14ac:dyDescent="0.15">
      <c r="C329" s="45"/>
      <c r="D329" s="48"/>
      <c r="E329" s="45"/>
      <c r="F329" s="45"/>
      <c r="G329" s="47"/>
      <c r="H329" s="45"/>
      <c r="J329" s="7"/>
    </row>
    <row r="330" spans="3:10" ht="13" x14ac:dyDescent="0.15">
      <c r="C330" s="45"/>
      <c r="D330" s="48"/>
      <c r="E330" s="45"/>
      <c r="F330" s="45"/>
      <c r="G330" s="47"/>
      <c r="H330" s="45"/>
      <c r="J330" s="7"/>
    </row>
    <row r="331" spans="3:10" ht="13" x14ac:dyDescent="0.15">
      <c r="C331" s="45"/>
      <c r="D331" s="48"/>
      <c r="E331" s="45"/>
      <c r="F331" s="45"/>
      <c r="G331" s="47"/>
      <c r="H331" s="45"/>
      <c r="J331" s="7"/>
    </row>
    <row r="332" spans="3:10" ht="13" x14ac:dyDescent="0.15">
      <c r="C332" s="45"/>
      <c r="D332" s="48"/>
      <c r="E332" s="45"/>
      <c r="F332" s="45"/>
      <c r="G332" s="47"/>
      <c r="H332" s="45"/>
      <c r="J332" s="7"/>
    </row>
    <row r="333" spans="3:10" ht="13" x14ac:dyDescent="0.15">
      <c r="C333" s="45"/>
      <c r="D333" s="48"/>
      <c r="E333" s="45"/>
      <c r="F333" s="45"/>
      <c r="G333" s="47"/>
      <c r="H333" s="45"/>
      <c r="J333" s="7"/>
    </row>
    <row r="334" spans="3:10" ht="13" x14ac:dyDescent="0.15">
      <c r="C334" s="45"/>
      <c r="D334" s="48"/>
      <c r="E334" s="45"/>
      <c r="F334" s="45"/>
      <c r="G334" s="47"/>
      <c r="H334" s="45"/>
      <c r="J334" s="7"/>
    </row>
    <row r="335" spans="3:10" ht="13" x14ac:dyDescent="0.15">
      <c r="C335" s="45"/>
      <c r="D335" s="48"/>
      <c r="E335" s="45"/>
      <c r="F335" s="45"/>
      <c r="G335" s="47"/>
      <c r="H335" s="45"/>
      <c r="J335" s="7"/>
    </row>
    <row r="336" spans="3:10" ht="13" x14ac:dyDescent="0.15">
      <c r="C336" s="45"/>
      <c r="D336" s="48"/>
      <c r="E336" s="45"/>
      <c r="F336" s="45"/>
      <c r="G336" s="47"/>
      <c r="H336" s="45"/>
      <c r="J336" s="7"/>
    </row>
    <row r="337" spans="3:10" ht="13" x14ac:dyDescent="0.15">
      <c r="C337" s="45"/>
      <c r="D337" s="48"/>
      <c r="E337" s="45"/>
      <c r="F337" s="45"/>
      <c r="G337" s="47"/>
      <c r="H337" s="45"/>
      <c r="J337" s="7"/>
    </row>
    <row r="338" spans="3:10" ht="13" x14ac:dyDescent="0.15">
      <c r="C338" s="45"/>
      <c r="D338" s="48"/>
      <c r="E338" s="45"/>
      <c r="F338" s="45"/>
      <c r="G338" s="47"/>
      <c r="H338" s="45"/>
      <c r="J338" s="7"/>
    </row>
    <row r="339" spans="3:10" ht="13" x14ac:dyDescent="0.15">
      <c r="C339" s="45"/>
      <c r="D339" s="48"/>
      <c r="E339" s="45"/>
      <c r="F339" s="45"/>
      <c r="G339" s="47"/>
      <c r="H339" s="45"/>
      <c r="J339" s="7"/>
    </row>
    <row r="340" spans="3:10" ht="13" x14ac:dyDescent="0.15">
      <c r="C340" s="45"/>
      <c r="D340" s="48"/>
      <c r="E340" s="45"/>
      <c r="F340" s="45"/>
      <c r="G340" s="47"/>
      <c r="H340" s="45"/>
      <c r="J340" s="7"/>
    </row>
    <row r="341" spans="3:10" ht="13" x14ac:dyDescent="0.15">
      <c r="C341" s="45"/>
      <c r="D341" s="48"/>
      <c r="E341" s="45"/>
      <c r="F341" s="45"/>
      <c r="G341" s="47"/>
      <c r="H341" s="45"/>
      <c r="J341" s="7"/>
    </row>
    <row r="342" spans="3:10" ht="13" x14ac:dyDescent="0.15">
      <c r="C342" s="45"/>
      <c r="D342" s="48"/>
      <c r="E342" s="45"/>
      <c r="F342" s="45"/>
      <c r="G342" s="47"/>
      <c r="H342" s="45"/>
      <c r="J342" s="7"/>
    </row>
    <row r="343" spans="3:10" ht="13" x14ac:dyDescent="0.15">
      <c r="C343" s="45"/>
      <c r="D343" s="48"/>
      <c r="E343" s="45"/>
      <c r="F343" s="45"/>
      <c r="G343" s="47"/>
      <c r="H343" s="45"/>
      <c r="J343" s="7"/>
    </row>
    <row r="344" spans="3:10" ht="13" x14ac:dyDescent="0.15">
      <c r="C344" s="45"/>
      <c r="D344" s="48"/>
      <c r="E344" s="45"/>
      <c r="F344" s="45"/>
      <c r="G344" s="47"/>
      <c r="H344" s="45"/>
      <c r="J344" s="7"/>
    </row>
    <row r="345" spans="3:10" ht="13" x14ac:dyDescent="0.15">
      <c r="C345" s="45"/>
      <c r="D345" s="48"/>
      <c r="E345" s="45"/>
      <c r="F345" s="45"/>
      <c r="G345" s="47"/>
      <c r="H345" s="45"/>
      <c r="J345" s="7"/>
    </row>
    <row r="346" spans="3:10" ht="13" x14ac:dyDescent="0.15">
      <c r="C346" s="45"/>
      <c r="D346" s="48"/>
      <c r="E346" s="45"/>
      <c r="F346" s="45"/>
      <c r="G346" s="47"/>
      <c r="H346" s="45"/>
      <c r="J346" s="7"/>
    </row>
    <row r="347" spans="3:10" ht="13" x14ac:dyDescent="0.15">
      <c r="C347" s="45"/>
      <c r="D347" s="48"/>
      <c r="E347" s="45"/>
      <c r="F347" s="45"/>
      <c r="G347" s="47"/>
      <c r="H347" s="45"/>
      <c r="J347" s="7"/>
    </row>
    <row r="348" spans="3:10" ht="13" x14ac:dyDescent="0.15">
      <c r="C348" s="45"/>
      <c r="D348" s="48"/>
      <c r="E348" s="45"/>
      <c r="F348" s="45"/>
      <c r="G348" s="47"/>
      <c r="H348" s="45"/>
      <c r="J348" s="7"/>
    </row>
    <row r="349" spans="3:10" ht="13" x14ac:dyDescent="0.15">
      <c r="C349" s="45"/>
      <c r="D349" s="48"/>
      <c r="E349" s="45"/>
      <c r="F349" s="45"/>
      <c r="G349" s="47"/>
      <c r="H349" s="45"/>
      <c r="J349" s="7"/>
    </row>
    <row r="350" spans="3:10" ht="13" x14ac:dyDescent="0.15">
      <c r="C350" s="45"/>
      <c r="D350" s="48"/>
      <c r="E350" s="45"/>
      <c r="F350" s="45"/>
      <c r="G350" s="47"/>
      <c r="H350" s="45"/>
      <c r="J350" s="7"/>
    </row>
    <row r="351" spans="3:10" ht="13" x14ac:dyDescent="0.15">
      <c r="C351" s="45"/>
      <c r="D351" s="48"/>
      <c r="E351" s="45"/>
      <c r="F351" s="45"/>
      <c r="G351" s="47"/>
      <c r="H351" s="45"/>
      <c r="J351" s="7"/>
    </row>
    <row r="352" spans="3:10" ht="13" x14ac:dyDescent="0.15">
      <c r="C352" s="45"/>
      <c r="D352" s="48"/>
      <c r="E352" s="45"/>
      <c r="F352" s="45"/>
      <c r="G352" s="47"/>
      <c r="H352" s="45"/>
      <c r="J352" s="7"/>
    </row>
    <row r="353" spans="3:10" ht="13" x14ac:dyDescent="0.15">
      <c r="C353" s="45"/>
      <c r="D353" s="48"/>
      <c r="E353" s="45"/>
      <c r="F353" s="45"/>
      <c r="G353" s="47"/>
      <c r="H353" s="45"/>
      <c r="J353" s="7"/>
    </row>
    <row r="354" spans="3:10" ht="13" x14ac:dyDescent="0.15">
      <c r="C354" s="45"/>
      <c r="D354" s="48"/>
      <c r="E354" s="45"/>
      <c r="F354" s="45"/>
      <c r="G354" s="47"/>
      <c r="H354" s="45"/>
      <c r="J354" s="7"/>
    </row>
    <row r="355" spans="3:10" ht="13" x14ac:dyDescent="0.15">
      <c r="C355" s="45"/>
      <c r="D355" s="48"/>
      <c r="E355" s="45"/>
      <c r="F355" s="45"/>
      <c r="G355" s="47"/>
      <c r="H355" s="45"/>
      <c r="J355" s="7"/>
    </row>
    <row r="356" spans="3:10" ht="13" x14ac:dyDescent="0.15">
      <c r="C356" s="45"/>
      <c r="D356" s="48"/>
      <c r="E356" s="45"/>
      <c r="F356" s="45"/>
      <c r="G356" s="47"/>
      <c r="H356" s="45"/>
      <c r="J356" s="7"/>
    </row>
    <row r="357" spans="3:10" ht="13" x14ac:dyDescent="0.15">
      <c r="C357" s="45"/>
      <c r="D357" s="48"/>
      <c r="E357" s="45"/>
      <c r="F357" s="45"/>
      <c r="G357" s="47"/>
      <c r="H357" s="45"/>
      <c r="J357" s="7"/>
    </row>
    <row r="358" spans="3:10" ht="13" x14ac:dyDescent="0.15">
      <c r="C358" s="45"/>
      <c r="D358" s="48"/>
      <c r="E358" s="45"/>
      <c r="F358" s="45"/>
      <c r="G358" s="47"/>
      <c r="H358" s="45"/>
      <c r="J358" s="7"/>
    </row>
    <row r="359" spans="3:10" ht="13" x14ac:dyDescent="0.15">
      <c r="C359" s="45"/>
      <c r="D359" s="48"/>
      <c r="E359" s="45"/>
      <c r="F359" s="45"/>
      <c r="G359" s="47"/>
      <c r="H359" s="45"/>
      <c r="J359" s="7"/>
    </row>
    <row r="360" spans="3:10" ht="13" x14ac:dyDescent="0.15">
      <c r="C360" s="45"/>
      <c r="D360" s="48"/>
      <c r="E360" s="45"/>
      <c r="F360" s="45"/>
      <c r="G360" s="47"/>
      <c r="H360" s="45"/>
      <c r="J360" s="7"/>
    </row>
    <row r="361" spans="3:10" ht="13" x14ac:dyDescent="0.15">
      <c r="C361" s="45"/>
      <c r="D361" s="48"/>
      <c r="E361" s="45"/>
      <c r="F361" s="45"/>
      <c r="G361" s="47"/>
      <c r="H361" s="45"/>
      <c r="J361" s="7"/>
    </row>
    <row r="362" spans="3:10" ht="13" x14ac:dyDescent="0.15">
      <c r="C362" s="45"/>
      <c r="D362" s="48"/>
      <c r="E362" s="45"/>
      <c r="F362" s="45"/>
      <c r="G362" s="47"/>
      <c r="H362" s="45"/>
      <c r="J362" s="7"/>
    </row>
    <row r="363" spans="3:10" ht="13" x14ac:dyDescent="0.15">
      <c r="C363" s="45"/>
      <c r="D363" s="48"/>
      <c r="E363" s="45"/>
      <c r="F363" s="45"/>
      <c r="G363" s="47"/>
      <c r="H363" s="45"/>
      <c r="J363" s="7"/>
    </row>
    <row r="364" spans="3:10" ht="13" x14ac:dyDescent="0.15">
      <c r="C364" s="45"/>
      <c r="D364" s="48"/>
      <c r="E364" s="45"/>
      <c r="F364" s="45"/>
      <c r="G364" s="47"/>
      <c r="H364" s="45"/>
      <c r="J364" s="7"/>
    </row>
    <row r="365" spans="3:10" ht="13" x14ac:dyDescent="0.15">
      <c r="C365" s="45"/>
      <c r="D365" s="48"/>
      <c r="E365" s="45"/>
      <c r="F365" s="45"/>
      <c r="G365" s="47"/>
      <c r="H365" s="45"/>
      <c r="J365" s="7"/>
    </row>
    <row r="366" spans="3:10" ht="13" x14ac:dyDescent="0.15">
      <c r="C366" s="45"/>
      <c r="D366" s="48"/>
      <c r="E366" s="45"/>
      <c r="F366" s="45"/>
      <c r="G366" s="47"/>
      <c r="H366" s="45"/>
      <c r="J366" s="7"/>
    </row>
    <row r="367" spans="3:10" ht="13" x14ac:dyDescent="0.15">
      <c r="C367" s="45"/>
      <c r="D367" s="48"/>
      <c r="E367" s="45"/>
      <c r="F367" s="45"/>
      <c r="G367" s="47"/>
      <c r="H367" s="45"/>
      <c r="J367" s="7"/>
    </row>
    <row r="368" spans="3:10" ht="13" x14ac:dyDescent="0.15">
      <c r="C368" s="45"/>
      <c r="D368" s="48"/>
      <c r="E368" s="45"/>
      <c r="F368" s="45"/>
      <c r="G368" s="47"/>
      <c r="H368" s="45"/>
      <c r="J368" s="7"/>
    </row>
    <row r="369" spans="3:10" ht="13" x14ac:dyDescent="0.15">
      <c r="C369" s="45"/>
      <c r="D369" s="48"/>
      <c r="E369" s="45"/>
      <c r="F369" s="45"/>
      <c r="G369" s="47"/>
      <c r="H369" s="45"/>
      <c r="J369" s="7"/>
    </row>
    <row r="370" spans="3:10" ht="13" x14ac:dyDescent="0.15">
      <c r="C370" s="45"/>
      <c r="D370" s="48"/>
      <c r="E370" s="45"/>
      <c r="F370" s="45"/>
      <c r="G370" s="47"/>
      <c r="H370" s="45"/>
      <c r="J370" s="7"/>
    </row>
    <row r="371" spans="3:10" ht="13" x14ac:dyDescent="0.15">
      <c r="C371" s="45"/>
      <c r="D371" s="48"/>
      <c r="E371" s="45"/>
      <c r="F371" s="45"/>
      <c r="G371" s="47"/>
      <c r="H371" s="45"/>
      <c r="J371" s="7"/>
    </row>
    <row r="372" spans="3:10" ht="13" x14ac:dyDescent="0.15">
      <c r="C372" s="45"/>
      <c r="D372" s="48"/>
      <c r="E372" s="45"/>
      <c r="F372" s="45"/>
      <c r="G372" s="47"/>
      <c r="H372" s="45"/>
      <c r="J372" s="7"/>
    </row>
    <row r="373" spans="3:10" ht="13" x14ac:dyDescent="0.15">
      <c r="C373" s="45"/>
      <c r="D373" s="48"/>
      <c r="E373" s="45"/>
      <c r="F373" s="45"/>
      <c r="G373" s="47"/>
      <c r="H373" s="45"/>
      <c r="J373" s="7"/>
    </row>
    <row r="374" spans="3:10" ht="13" x14ac:dyDescent="0.15">
      <c r="C374" s="45"/>
      <c r="D374" s="48"/>
      <c r="E374" s="45"/>
      <c r="F374" s="45"/>
      <c r="G374" s="47"/>
      <c r="H374" s="45"/>
      <c r="J374" s="7"/>
    </row>
    <row r="375" spans="3:10" ht="13" x14ac:dyDescent="0.15">
      <c r="C375" s="45"/>
      <c r="D375" s="48"/>
      <c r="E375" s="45"/>
      <c r="F375" s="45"/>
      <c r="G375" s="47"/>
      <c r="H375" s="45"/>
      <c r="J375" s="7"/>
    </row>
    <row r="376" spans="3:10" ht="13" x14ac:dyDescent="0.15">
      <c r="C376" s="45"/>
      <c r="D376" s="48"/>
      <c r="E376" s="45"/>
      <c r="F376" s="45"/>
      <c r="G376" s="47"/>
      <c r="H376" s="45"/>
      <c r="J376" s="7"/>
    </row>
    <row r="377" spans="3:10" ht="13" x14ac:dyDescent="0.15">
      <c r="C377" s="45"/>
      <c r="D377" s="48"/>
      <c r="E377" s="45"/>
      <c r="F377" s="45"/>
      <c r="G377" s="47"/>
      <c r="H377" s="45"/>
      <c r="J377" s="7"/>
    </row>
    <row r="378" spans="3:10" ht="13" x14ac:dyDescent="0.15">
      <c r="C378" s="45"/>
      <c r="D378" s="48"/>
      <c r="E378" s="45"/>
      <c r="F378" s="45"/>
      <c r="G378" s="47"/>
      <c r="H378" s="45"/>
      <c r="J378" s="7"/>
    </row>
    <row r="379" spans="3:10" ht="13" x14ac:dyDescent="0.15">
      <c r="C379" s="45"/>
      <c r="D379" s="48"/>
      <c r="E379" s="45"/>
      <c r="F379" s="45"/>
      <c r="G379" s="47"/>
      <c r="H379" s="45"/>
      <c r="J379" s="7"/>
    </row>
    <row r="380" spans="3:10" ht="13" x14ac:dyDescent="0.15">
      <c r="C380" s="45"/>
      <c r="D380" s="48"/>
      <c r="E380" s="45"/>
      <c r="F380" s="45"/>
      <c r="G380" s="47"/>
      <c r="H380" s="45"/>
      <c r="J380" s="7"/>
    </row>
    <row r="381" spans="3:10" ht="13" x14ac:dyDescent="0.15">
      <c r="C381" s="45"/>
      <c r="D381" s="48"/>
      <c r="E381" s="45"/>
      <c r="F381" s="45"/>
      <c r="G381" s="47"/>
      <c r="H381" s="45"/>
      <c r="J381" s="7"/>
    </row>
    <row r="382" spans="3:10" ht="13" x14ac:dyDescent="0.15">
      <c r="C382" s="45"/>
      <c r="D382" s="48"/>
      <c r="E382" s="45"/>
      <c r="F382" s="45"/>
      <c r="G382" s="47"/>
      <c r="H382" s="45"/>
      <c r="J382" s="7"/>
    </row>
    <row r="383" spans="3:10" ht="13" x14ac:dyDescent="0.15">
      <c r="C383" s="45"/>
      <c r="D383" s="48"/>
      <c r="E383" s="45"/>
      <c r="F383" s="45"/>
      <c r="G383" s="47"/>
      <c r="H383" s="45"/>
      <c r="J383" s="7"/>
    </row>
    <row r="384" spans="3:10" ht="13" x14ac:dyDescent="0.15">
      <c r="C384" s="45"/>
      <c r="D384" s="48"/>
      <c r="E384" s="45"/>
      <c r="F384" s="45"/>
      <c r="G384" s="47"/>
      <c r="H384" s="45"/>
      <c r="J384" s="7"/>
    </row>
    <row r="385" spans="3:10" ht="13" x14ac:dyDescent="0.15">
      <c r="C385" s="45"/>
      <c r="D385" s="48"/>
      <c r="E385" s="45"/>
      <c r="F385" s="45"/>
      <c r="G385" s="47"/>
      <c r="H385" s="45"/>
      <c r="J385" s="7"/>
    </row>
    <row r="386" spans="3:10" ht="13" x14ac:dyDescent="0.15">
      <c r="C386" s="45"/>
      <c r="D386" s="48"/>
      <c r="E386" s="45"/>
      <c r="F386" s="45"/>
      <c r="G386" s="47"/>
      <c r="H386" s="45"/>
      <c r="J386" s="7"/>
    </row>
    <row r="387" spans="3:10" ht="13" x14ac:dyDescent="0.15">
      <c r="C387" s="45"/>
      <c r="D387" s="48"/>
      <c r="E387" s="45"/>
      <c r="F387" s="45"/>
      <c r="G387" s="47"/>
      <c r="H387" s="45"/>
      <c r="J387" s="7"/>
    </row>
    <row r="388" spans="3:10" ht="13" x14ac:dyDescent="0.15">
      <c r="C388" s="45"/>
      <c r="D388" s="48"/>
      <c r="E388" s="45"/>
      <c r="F388" s="45"/>
      <c r="G388" s="47"/>
      <c r="H388" s="45"/>
      <c r="J388" s="7"/>
    </row>
    <row r="389" spans="3:10" ht="13" x14ac:dyDescent="0.15">
      <c r="C389" s="45"/>
      <c r="D389" s="48"/>
      <c r="E389" s="45"/>
      <c r="F389" s="45"/>
      <c r="G389" s="47"/>
      <c r="H389" s="45"/>
      <c r="J389" s="7"/>
    </row>
    <row r="390" spans="3:10" ht="13" x14ac:dyDescent="0.15">
      <c r="C390" s="45"/>
      <c r="D390" s="48"/>
      <c r="E390" s="45"/>
      <c r="F390" s="45"/>
      <c r="G390" s="47"/>
      <c r="H390" s="45"/>
      <c r="J390" s="7"/>
    </row>
    <row r="391" spans="3:10" ht="13" x14ac:dyDescent="0.15">
      <c r="C391" s="45"/>
      <c r="D391" s="48"/>
      <c r="E391" s="45"/>
      <c r="F391" s="45"/>
      <c r="G391" s="47"/>
      <c r="H391" s="45"/>
      <c r="J391" s="7"/>
    </row>
    <row r="392" spans="3:10" ht="13" x14ac:dyDescent="0.15">
      <c r="C392" s="45"/>
      <c r="D392" s="48"/>
      <c r="E392" s="45"/>
      <c r="F392" s="45"/>
      <c r="G392" s="47"/>
      <c r="H392" s="45"/>
      <c r="J392" s="7"/>
    </row>
    <row r="393" spans="3:10" ht="13" x14ac:dyDescent="0.15">
      <c r="C393" s="45"/>
      <c r="D393" s="48"/>
      <c r="E393" s="45"/>
      <c r="F393" s="45"/>
      <c r="G393" s="47"/>
      <c r="H393" s="45"/>
      <c r="J393" s="7"/>
    </row>
    <row r="394" spans="3:10" ht="13" x14ac:dyDescent="0.15">
      <c r="C394" s="45"/>
      <c r="D394" s="48"/>
      <c r="E394" s="45"/>
      <c r="F394" s="45"/>
      <c r="G394" s="47"/>
      <c r="H394" s="45"/>
      <c r="J394" s="7"/>
    </row>
    <row r="395" spans="3:10" ht="13" x14ac:dyDescent="0.15">
      <c r="C395" s="45"/>
      <c r="D395" s="48"/>
      <c r="E395" s="45"/>
      <c r="F395" s="45"/>
      <c r="G395" s="47"/>
      <c r="H395" s="45"/>
      <c r="J395" s="7"/>
    </row>
    <row r="396" spans="3:10" ht="13" x14ac:dyDescent="0.15">
      <c r="C396" s="45"/>
      <c r="D396" s="48"/>
      <c r="E396" s="45"/>
      <c r="F396" s="45"/>
      <c r="G396" s="47"/>
      <c r="H396" s="45"/>
      <c r="J396" s="7"/>
    </row>
    <row r="397" spans="3:10" ht="13" x14ac:dyDescent="0.15">
      <c r="C397" s="45"/>
      <c r="D397" s="48"/>
      <c r="E397" s="45"/>
      <c r="F397" s="45"/>
      <c r="G397" s="47"/>
      <c r="H397" s="45"/>
      <c r="J397" s="7"/>
    </row>
    <row r="398" spans="3:10" ht="13" x14ac:dyDescent="0.15">
      <c r="C398" s="45"/>
      <c r="D398" s="48"/>
      <c r="E398" s="45"/>
      <c r="F398" s="45"/>
      <c r="G398" s="47"/>
      <c r="H398" s="45"/>
      <c r="J398" s="7"/>
    </row>
    <row r="399" spans="3:10" ht="13" x14ac:dyDescent="0.15">
      <c r="C399" s="45"/>
      <c r="D399" s="48"/>
      <c r="E399" s="45"/>
      <c r="F399" s="45"/>
      <c r="G399" s="47"/>
      <c r="H399" s="45"/>
      <c r="J399" s="7"/>
    </row>
    <row r="400" spans="3:10" ht="13" x14ac:dyDescent="0.15">
      <c r="C400" s="45"/>
      <c r="D400" s="48"/>
      <c r="E400" s="45"/>
      <c r="F400" s="45"/>
      <c r="G400" s="47"/>
      <c r="H400" s="45"/>
      <c r="J400" s="7"/>
    </row>
    <row r="401" spans="3:10" ht="13" x14ac:dyDescent="0.15">
      <c r="C401" s="45"/>
      <c r="D401" s="48"/>
      <c r="E401" s="45"/>
      <c r="F401" s="45"/>
      <c r="G401" s="47"/>
      <c r="H401" s="45"/>
      <c r="J401" s="7"/>
    </row>
    <row r="402" spans="3:10" ht="13" x14ac:dyDescent="0.15">
      <c r="C402" s="45"/>
      <c r="D402" s="48"/>
      <c r="E402" s="45"/>
      <c r="F402" s="45"/>
      <c r="G402" s="47"/>
      <c r="H402" s="45"/>
      <c r="J402" s="7"/>
    </row>
    <row r="403" spans="3:10" ht="13" x14ac:dyDescent="0.15">
      <c r="C403" s="45"/>
      <c r="D403" s="48"/>
      <c r="E403" s="45"/>
      <c r="F403" s="45"/>
      <c r="G403" s="47"/>
      <c r="H403" s="45"/>
      <c r="J403" s="7"/>
    </row>
    <row r="404" spans="3:10" ht="13" x14ac:dyDescent="0.15">
      <c r="C404" s="45"/>
      <c r="D404" s="48"/>
      <c r="E404" s="45"/>
      <c r="F404" s="45"/>
      <c r="G404" s="47"/>
      <c r="H404" s="45"/>
      <c r="J404" s="7"/>
    </row>
    <row r="405" spans="3:10" ht="13" x14ac:dyDescent="0.15">
      <c r="C405" s="45"/>
      <c r="D405" s="48"/>
      <c r="E405" s="45"/>
      <c r="F405" s="45"/>
      <c r="G405" s="47"/>
      <c r="H405" s="45"/>
      <c r="J405" s="7"/>
    </row>
    <row r="406" spans="3:10" ht="13" x14ac:dyDescent="0.15">
      <c r="C406" s="45"/>
      <c r="D406" s="48"/>
      <c r="E406" s="45"/>
      <c r="F406" s="45"/>
      <c r="G406" s="47"/>
      <c r="H406" s="45"/>
      <c r="J406" s="7"/>
    </row>
    <row r="407" spans="3:10" ht="13" x14ac:dyDescent="0.15">
      <c r="C407" s="45"/>
      <c r="D407" s="48"/>
      <c r="E407" s="45"/>
      <c r="F407" s="45"/>
      <c r="G407" s="47"/>
      <c r="H407" s="45"/>
      <c r="J407" s="7"/>
    </row>
    <row r="408" spans="3:10" ht="13" x14ac:dyDescent="0.15">
      <c r="C408" s="45"/>
      <c r="D408" s="48"/>
      <c r="E408" s="45"/>
      <c r="F408" s="45"/>
      <c r="G408" s="47"/>
      <c r="H408" s="45"/>
      <c r="J408" s="7"/>
    </row>
    <row r="409" spans="3:10" ht="13" x14ac:dyDescent="0.15">
      <c r="C409" s="45"/>
      <c r="D409" s="48"/>
      <c r="E409" s="45"/>
      <c r="F409" s="45"/>
      <c r="G409" s="47"/>
      <c r="H409" s="45"/>
      <c r="J409" s="7"/>
    </row>
    <row r="410" spans="3:10" ht="13" x14ac:dyDescent="0.15">
      <c r="C410" s="45"/>
      <c r="D410" s="48"/>
      <c r="E410" s="45"/>
      <c r="F410" s="45"/>
      <c r="G410" s="47"/>
      <c r="H410" s="45"/>
      <c r="J410" s="7"/>
    </row>
    <row r="411" spans="3:10" ht="13" x14ac:dyDescent="0.15">
      <c r="C411" s="45"/>
      <c r="D411" s="48"/>
      <c r="E411" s="45"/>
      <c r="F411" s="45"/>
      <c r="G411" s="47"/>
      <c r="H411" s="45"/>
      <c r="J411" s="7"/>
    </row>
    <row r="412" spans="3:10" ht="13" x14ac:dyDescent="0.15">
      <c r="C412" s="45"/>
      <c r="D412" s="48"/>
      <c r="E412" s="45"/>
      <c r="F412" s="45"/>
      <c r="G412" s="47"/>
      <c r="H412" s="45"/>
      <c r="J412" s="7"/>
    </row>
    <row r="413" spans="3:10" ht="13" x14ac:dyDescent="0.15">
      <c r="C413" s="45"/>
      <c r="D413" s="48"/>
      <c r="E413" s="45"/>
      <c r="F413" s="45"/>
      <c r="G413" s="47"/>
      <c r="H413" s="45"/>
      <c r="J413" s="7"/>
    </row>
    <row r="414" spans="3:10" ht="13" x14ac:dyDescent="0.15">
      <c r="C414" s="45"/>
      <c r="D414" s="48"/>
      <c r="E414" s="45"/>
      <c r="F414" s="45"/>
      <c r="G414" s="47"/>
      <c r="H414" s="45"/>
      <c r="J414" s="7"/>
    </row>
    <row r="415" spans="3:10" ht="13" x14ac:dyDescent="0.15">
      <c r="C415" s="45"/>
      <c r="D415" s="48"/>
      <c r="E415" s="45"/>
      <c r="F415" s="45"/>
      <c r="G415" s="47"/>
      <c r="H415" s="45"/>
      <c r="J415" s="7"/>
    </row>
    <row r="416" spans="3:10" ht="13" x14ac:dyDescent="0.15">
      <c r="C416" s="45"/>
      <c r="D416" s="48"/>
      <c r="E416" s="45"/>
      <c r="F416" s="45"/>
      <c r="G416" s="47"/>
      <c r="H416" s="45"/>
      <c r="J416" s="7"/>
    </row>
    <row r="417" spans="3:10" ht="13" x14ac:dyDescent="0.15">
      <c r="C417" s="45"/>
      <c r="D417" s="48"/>
      <c r="E417" s="45"/>
      <c r="F417" s="45"/>
      <c r="G417" s="47"/>
      <c r="H417" s="45"/>
      <c r="J417" s="7"/>
    </row>
    <row r="418" spans="3:10" ht="13" x14ac:dyDescent="0.15">
      <c r="C418" s="45"/>
      <c r="D418" s="48"/>
      <c r="E418" s="45"/>
      <c r="F418" s="45"/>
      <c r="G418" s="47"/>
      <c r="H418" s="45"/>
      <c r="J418" s="7"/>
    </row>
    <row r="419" spans="3:10" ht="13" x14ac:dyDescent="0.15">
      <c r="C419" s="45"/>
      <c r="D419" s="48"/>
      <c r="E419" s="45"/>
      <c r="F419" s="45"/>
      <c r="G419" s="47"/>
      <c r="H419" s="45"/>
      <c r="J419" s="7"/>
    </row>
    <row r="420" spans="3:10" ht="13" x14ac:dyDescent="0.15">
      <c r="C420" s="45"/>
      <c r="D420" s="48"/>
      <c r="E420" s="45"/>
      <c r="F420" s="45"/>
      <c r="G420" s="47"/>
      <c r="H420" s="45"/>
      <c r="J420" s="7"/>
    </row>
    <row r="421" spans="3:10" ht="13" x14ac:dyDescent="0.15">
      <c r="C421" s="45"/>
      <c r="D421" s="48"/>
      <c r="E421" s="45"/>
      <c r="F421" s="45"/>
      <c r="G421" s="47"/>
      <c r="H421" s="45"/>
      <c r="J421" s="7"/>
    </row>
    <row r="422" spans="3:10" ht="13" x14ac:dyDescent="0.15">
      <c r="C422" s="45"/>
      <c r="D422" s="48"/>
      <c r="E422" s="45"/>
      <c r="F422" s="45"/>
      <c r="G422" s="47"/>
      <c r="H422" s="45"/>
      <c r="J422" s="7"/>
    </row>
    <row r="423" spans="3:10" ht="13" x14ac:dyDescent="0.15">
      <c r="C423" s="45"/>
      <c r="D423" s="48"/>
      <c r="E423" s="45"/>
      <c r="F423" s="45"/>
      <c r="G423" s="47"/>
      <c r="H423" s="45"/>
      <c r="J423" s="7"/>
    </row>
    <row r="424" spans="3:10" ht="13" x14ac:dyDescent="0.15">
      <c r="C424" s="45"/>
      <c r="D424" s="48"/>
      <c r="E424" s="45"/>
      <c r="F424" s="45"/>
      <c r="G424" s="47"/>
      <c r="H424" s="45"/>
      <c r="J424" s="7"/>
    </row>
    <row r="425" spans="3:10" ht="13" x14ac:dyDescent="0.15">
      <c r="C425" s="45"/>
      <c r="D425" s="48"/>
      <c r="E425" s="45"/>
      <c r="F425" s="45"/>
      <c r="G425" s="47"/>
      <c r="H425" s="45"/>
      <c r="J425" s="7"/>
    </row>
    <row r="426" spans="3:10" ht="13" x14ac:dyDescent="0.15">
      <c r="C426" s="45"/>
      <c r="D426" s="48"/>
      <c r="E426" s="45"/>
      <c r="F426" s="45"/>
      <c r="G426" s="47"/>
      <c r="H426" s="45"/>
      <c r="J426" s="7"/>
    </row>
    <row r="427" spans="3:10" ht="13" x14ac:dyDescent="0.15">
      <c r="C427" s="45"/>
      <c r="D427" s="48"/>
      <c r="E427" s="45"/>
      <c r="F427" s="45"/>
      <c r="G427" s="47"/>
      <c r="H427" s="45"/>
      <c r="J427" s="7"/>
    </row>
    <row r="428" spans="3:10" ht="13" x14ac:dyDescent="0.15">
      <c r="C428" s="45"/>
      <c r="D428" s="48"/>
      <c r="E428" s="45"/>
      <c r="F428" s="45"/>
      <c r="G428" s="47"/>
      <c r="H428" s="45"/>
      <c r="J428" s="7"/>
    </row>
    <row r="429" spans="3:10" ht="13" x14ac:dyDescent="0.15">
      <c r="C429" s="45"/>
      <c r="D429" s="48"/>
      <c r="E429" s="45"/>
      <c r="F429" s="45"/>
      <c r="G429" s="47"/>
      <c r="H429" s="45"/>
      <c r="J429" s="7"/>
    </row>
    <row r="430" spans="3:10" ht="13" x14ac:dyDescent="0.15">
      <c r="C430" s="45"/>
      <c r="D430" s="48"/>
      <c r="E430" s="45"/>
      <c r="F430" s="45"/>
      <c r="G430" s="47"/>
      <c r="H430" s="45"/>
      <c r="J430" s="7"/>
    </row>
    <row r="431" spans="3:10" ht="13" x14ac:dyDescent="0.15">
      <c r="C431" s="45"/>
      <c r="D431" s="48"/>
      <c r="E431" s="45"/>
      <c r="F431" s="45"/>
      <c r="G431" s="47"/>
      <c r="H431" s="45"/>
      <c r="J431" s="7"/>
    </row>
    <row r="432" spans="3:10" ht="13" x14ac:dyDescent="0.15">
      <c r="C432" s="45"/>
      <c r="D432" s="48"/>
      <c r="E432" s="45"/>
      <c r="F432" s="45"/>
      <c r="G432" s="47"/>
      <c r="H432" s="45"/>
      <c r="J432" s="7"/>
    </row>
    <row r="433" spans="3:10" ht="13" x14ac:dyDescent="0.15">
      <c r="C433" s="45"/>
      <c r="D433" s="48"/>
      <c r="E433" s="45"/>
      <c r="F433" s="45"/>
      <c r="G433" s="47"/>
      <c r="H433" s="45"/>
      <c r="J433" s="7"/>
    </row>
    <row r="434" spans="3:10" ht="13" x14ac:dyDescent="0.15">
      <c r="C434" s="45"/>
      <c r="D434" s="48"/>
      <c r="E434" s="45"/>
      <c r="F434" s="45"/>
      <c r="G434" s="47"/>
      <c r="H434" s="45"/>
      <c r="J434" s="7"/>
    </row>
    <row r="435" spans="3:10" ht="13" x14ac:dyDescent="0.15">
      <c r="C435" s="45"/>
      <c r="D435" s="48"/>
      <c r="E435" s="45"/>
      <c r="F435" s="45"/>
      <c r="G435" s="47"/>
      <c r="H435" s="45"/>
      <c r="J435" s="7"/>
    </row>
    <row r="436" spans="3:10" ht="13" x14ac:dyDescent="0.15">
      <c r="C436" s="45"/>
      <c r="D436" s="48"/>
      <c r="E436" s="45"/>
      <c r="F436" s="45"/>
      <c r="G436" s="47"/>
      <c r="H436" s="45"/>
      <c r="J436" s="7"/>
    </row>
    <row r="437" spans="3:10" ht="13" x14ac:dyDescent="0.15">
      <c r="C437" s="45"/>
      <c r="D437" s="48"/>
      <c r="E437" s="45"/>
      <c r="F437" s="45"/>
      <c r="G437" s="47"/>
      <c r="H437" s="45"/>
      <c r="J437" s="7"/>
    </row>
    <row r="438" spans="3:10" ht="13" x14ac:dyDescent="0.15">
      <c r="C438" s="45"/>
      <c r="D438" s="48"/>
      <c r="E438" s="45"/>
      <c r="F438" s="45"/>
      <c r="G438" s="47"/>
      <c r="H438" s="45"/>
      <c r="J438" s="7"/>
    </row>
    <row r="439" spans="3:10" ht="13" x14ac:dyDescent="0.15">
      <c r="C439" s="45"/>
      <c r="D439" s="48"/>
      <c r="E439" s="45"/>
      <c r="F439" s="45"/>
      <c r="G439" s="47"/>
      <c r="H439" s="45"/>
      <c r="J439" s="7"/>
    </row>
    <row r="440" spans="3:10" ht="13" x14ac:dyDescent="0.15">
      <c r="C440" s="45"/>
      <c r="D440" s="48"/>
      <c r="E440" s="45"/>
      <c r="F440" s="45"/>
      <c r="G440" s="47"/>
      <c r="H440" s="45"/>
      <c r="J440" s="7"/>
    </row>
    <row r="441" spans="3:10" ht="13" x14ac:dyDescent="0.15">
      <c r="C441" s="45"/>
      <c r="D441" s="48"/>
      <c r="E441" s="45"/>
      <c r="F441" s="45"/>
      <c r="G441" s="47"/>
      <c r="H441" s="45"/>
      <c r="J441" s="7"/>
    </row>
    <row r="442" spans="3:10" ht="13" x14ac:dyDescent="0.15">
      <c r="C442" s="45"/>
      <c r="D442" s="48"/>
      <c r="E442" s="45"/>
      <c r="F442" s="45"/>
      <c r="G442" s="47"/>
      <c r="H442" s="45"/>
      <c r="J442" s="7"/>
    </row>
    <row r="443" spans="3:10" ht="13" x14ac:dyDescent="0.15">
      <c r="C443" s="45"/>
      <c r="D443" s="48"/>
      <c r="E443" s="45"/>
      <c r="F443" s="45"/>
      <c r="G443" s="47"/>
      <c r="H443" s="45"/>
      <c r="J443" s="7"/>
    </row>
    <row r="444" spans="3:10" ht="13" x14ac:dyDescent="0.15">
      <c r="C444" s="45"/>
      <c r="D444" s="48"/>
      <c r="E444" s="45"/>
      <c r="F444" s="45"/>
      <c r="G444" s="47"/>
      <c r="H444" s="45"/>
      <c r="J444" s="7"/>
    </row>
    <row r="445" spans="3:10" ht="13" x14ac:dyDescent="0.15">
      <c r="C445" s="45"/>
      <c r="D445" s="48"/>
      <c r="E445" s="45"/>
      <c r="F445" s="45"/>
      <c r="G445" s="47"/>
      <c r="H445" s="45"/>
      <c r="J445" s="7"/>
    </row>
    <row r="446" spans="3:10" ht="13" x14ac:dyDescent="0.15">
      <c r="C446" s="45"/>
      <c r="D446" s="48"/>
      <c r="E446" s="45"/>
      <c r="F446" s="45"/>
      <c r="G446" s="47"/>
      <c r="H446" s="45"/>
      <c r="J446" s="7"/>
    </row>
    <row r="447" spans="3:10" ht="13" x14ac:dyDescent="0.15">
      <c r="C447" s="45"/>
      <c r="D447" s="48"/>
      <c r="E447" s="45"/>
      <c r="F447" s="45"/>
      <c r="G447" s="47"/>
      <c r="H447" s="45"/>
      <c r="J447" s="7"/>
    </row>
    <row r="448" spans="3:10" ht="13" x14ac:dyDescent="0.15">
      <c r="C448" s="45"/>
      <c r="D448" s="48"/>
      <c r="E448" s="45"/>
      <c r="F448" s="45"/>
      <c r="G448" s="47"/>
      <c r="H448" s="45"/>
      <c r="J448" s="7"/>
    </row>
    <row r="449" spans="3:10" ht="13" x14ac:dyDescent="0.15">
      <c r="C449" s="45"/>
      <c r="D449" s="48"/>
      <c r="E449" s="45"/>
      <c r="F449" s="45"/>
      <c r="G449" s="47"/>
      <c r="H449" s="45"/>
      <c r="J449" s="7"/>
    </row>
    <row r="450" spans="3:10" ht="13" x14ac:dyDescent="0.15">
      <c r="C450" s="45"/>
      <c r="D450" s="48"/>
      <c r="E450" s="45"/>
      <c r="F450" s="45"/>
      <c r="G450" s="47"/>
      <c r="H450" s="45"/>
      <c r="J450" s="7"/>
    </row>
    <row r="451" spans="3:10" ht="13" x14ac:dyDescent="0.15">
      <c r="C451" s="45"/>
      <c r="D451" s="48"/>
      <c r="E451" s="45"/>
      <c r="F451" s="45"/>
      <c r="G451" s="47"/>
      <c r="H451" s="45"/>
      <c r="J451" s="7"/>
    </row>
    <row r="452" spans="3:10" ht="13" x14ac:dyDescent="0.15">
      <c r="C452" s="45"/>
      <c r="D452" s="48"/>
      <c r="E452" s="45"/>
      <c r="F452" s="45"/>
      <c r="G452" s="47"/>
      <c r="H452" s="45"/>
      <c r="J452" s="7"/>
    </row>
    <row r="453" spans="3:10" ht="13" x14ac:dyDescent="0.15">
      <c r="C453" s="45"/>
      <c r="D453" s="48"/>
      <c r="E453" s="45"/>
      <c r="F453" s="45"/>
      <c r="G453" s="47"/>
      <c r="H453" s="45"/>
      <c r="J453" s="7"/>
    </row>
    <row r="454" spans="3:10" ht="13" x14ac:dyDescent="0.15">
      <c r="C454" s="45"/>
      <c r="D454" s="48"/>
      <c r="E454" s="45"/>
      <c r="F454" s="45"/>
      <c r="G454" s="47"/>
      <c r="H454" s="45"/>
      <c r="J454" s="7"/>
    </row>
    <row r="455" spans="3:10" ht="13" x14ac:dyDescent="0.15">
      <c r="C455" s="45"/>
      <c r="D455" s="48"/>
      <c r="E455" s="45"/>
      <c r="F455" s="45"/>
      <c r="G455" s="47"/>
      <c r="H455" s="45"/>
      <c r="J455" s="7"/>
    </row>
    <row r="456" spans="3:10" ht="13" x14ac:dyDescent="0.15">
      <c r="C456" s="45"/>
      <c r="D456" s="48"/>
      <c r="E456" s="45"/>
      <c r="F456" s="45"/>
      <c r="G456" s="47"/>
      <c r="H456" s="45"/>
      <c r="J456" s="7"/>
    </row>
    <row r="457" spans="3:10" ht="13" x14ac:dyDescent="0.15">
      <c r="C457" s="45"/>
      <c r="D457" s="48"/>
      <c r="E457" s="45"/>
      <c r="F457" s="45"/>
      <c r="G457" s="47"/>
      <c r="H457" s="45"/>
      <c r="J457" s="7"/>
    </row>
    <row r="458" spans="3:10" ht="13" x14ac:dyDescent="0.15">
      <c r="C458" s="45"/>
      <c r="D458" s="48"/>
      <c r="E458" s="45"/>
      <c r="F458" s="45"/>
      <c r="G458" s="47"/>
      <c r="H458" s="45"/>
      <c r="J458" s="7"/>
    </row>
    <row r="459" spans="3:10" ht="13" x14ac:dyDescent="0.15">
      <c r="C459" s="45"/>
      <c r="D459" s="48"/>
      <c r="E459" s="45"/>
      <c r="F459" s="45"/>
      <c r="G459" s="47"/>
      <c r="H459" s="45"/>
      <c r="J459" s="7"/>
    </row>
    <row r="460" spans="3:10" ht="13" x14ac:dyDescent="0.15">
      <c r="C460" s="45"/>
      <c r="D460" s="48"/>
      <c r="E460" s="45"/>
      <c r="F460" s="45"/>
      <c r="G460" s="47"/>
      <c r="H460" s="45"/>
      <c r="J460" s="7"/>
    </row>
    <row r="461" spans="3:10" ht="13" x14ac:dyDescent="0.15">
      <c r="C461" s="45"/>
      <c r="D461" s="48"/>
      <c r="E461" s="45"/>
      <c r="F461" s="45"/>
      <c r="G461" s="47"/>
      <c r="H461" s="45"/>
      <c r="J461" s="7"/>
    </row>
    <row r="462" spans="3:10" ht="13" x14ac:dyDescent="0.15">
      <c r="C462" s="45"/>
      <c r="D462" s="48"/>
      <c r="E462" s="45"/>
      <c r="F462" s="45"/>
      <c r="G462" s="47"/>
      <c r="H462" s="45"/>
      <c r="J462" s="7"/>
    </row>
    <row r="463" spans="3:10" ht="13" x14ac:dyDescent="0.15">
      <c r="C463" s="45"/>
      <c r="D463" s="48"/>
      <c r="E463" s="45"/>
      <c r="F463" s="45"/>
      <c r="G463" s="47"/>
      <c r="H463" s="45"/>
      <c r="J463" s="7"/>
    </row>
    <row r="464" spans="3:10" ht="13" x14ac:dyDescent="0.15">
      <c r="C464" s="45"/>
      <c r="D464" s="48"/>
      <c r="E464" s="45"/>
      <c r="F464" s="45"/>
      <c r="G464" s="47"/>
      <c r="H464" s="45"/>
      <c r="J464" s="7"/>
    </row>
    <row r="465" spans="3:10" ht="13" x14ac:dyDescent="0.15">
      <c r="C465" s="45"/>
      <c r="D465" s="48"/>
      <c r="E465" s="45"/>
      <c r="F465" s="45"/>
      <c r="G465" s="47"/>
      <c r="H465" s="45"/>
      <c r="J465" s="7"/>
    </row>
    <row r="466" spans="3:10" ht="13" x14ac:dyDescent="0.15">
      <c r="C466" s="45"/>
      <c r="D466" s="48"/>
      <c r="E466" s="45"/>
      <c r="F466" s="45"/>
      <c r="G466" s="47"/>
      <c r="H466" s="45"/>
      <c r="J466" s="7"/>
    </row>
    <row r="467" spans="3:10" ht="13" x14ac:dyDescent="0.15">
      <c r="C467" s="45"/>
      <c r="D467" s="48"/>
      <c r="E467" s="45"/>
      <c r="F467" s="45"/>
      <c r="G467" s="47"/>
      <c r="H467" s="45"/>
      <c r="J467" s="7"/>
    </row>
    <row r="468" spans="3:10" ht="13" x14ac:dyDescent="0.15">
      <c r="C468" s="45"/>
      <c r="D468" s="48"/>
      <c r="E468" s="45"/>
      <c r="F468" s="45"/>
      <c r="G468" s="47"/>
      <c r="H468" s="45"/>
      <c r="J468" s="7"/>
    </row>
    <row r="469" spans="3:10" ht="13" x14ac:dyDescent="0.15">
      <c r="C469" s="45"/>
      <c r="D469" s="48"/>
      <c r="E469" s="45"/>
      <c r="F469" s="45"/>
      <c r="G469" s="47"/>
      <c r="H469" s="45"/>
      <c r="J469" s="7"/>
    </row>
    <row r="470" spans="3:10" ht="13" x14ac:dyDescent="0.15">
      <c r="C470" s="45"/>
      <c r="D470" s="48"/>
      <c r="E470" s="45"/>
      <c r="F470" s="45"/>
      <c r="G470" s="47"/>
      <c r="H470" s="45"/>
      <c r="J470" s="7"/>
    </row>
    <row r="471" spans="3:10" ht="13" x14ac:dyDescent="0.15">
      <c r="C471" s="45"/>
      <c r="D471" s="48"/>
      <c r="E471" s="45"/>
      <c r="F471" s="45"/>
      <c r="G471" s="47"/>
      <c r="H471" s="45"/>
      <c r="J471" s="7"/>
    </row>
    <row r="472" spans="3:10" ht="13" x14ac:dyDescent="0.15">
      <c r="C472" s="45"/>
      <c r="D472" s="48"/>
      <c r="E472" s="45"/>
      <c r="F472" s="45"/>
      <c r="G472" s="47"/>
      <c r="H472" s="45"/>
      <c r="J472" s="7"/>
    </row>
    <row r="473" spans="3:10" ht="13" x14ac:dyDescent="0.15">
      <c r="C473" s="45"/>
      <c r="D473" s="48"/>
      <c r="E473" s="45"/>
      <c r="F473" s="45"/>
      <c r="G473" s="47"/>
      <c r="H473" s="45"/>
      <c r="J473" s="7"/>
    </row>
    <row r="474" spans="3:10" ht="13" x14ac:dyDescent="0.15">
      <c r="C474" s="45"/>
      <c r="D474" s="48"/>
      <c r="E474" s="45"/>
      <c r="F474" s="45"/>
      <c r="G474" s="47"/>
      <c r="H474" s="45"/>
      <c r="J474" s="7"/>
    </row>
    <row r="475" spans="3:10" ht="13" x14ac:dyDescent="0.15">
      <c r="C475" s="45"/>
      <c r="D475" s="48"/>
      <c r="E475" s="45"/>
      <c r="F475" s="45"/>
      <c r="G475" s="47"/>
      <c r="H475" s="45"/>
      <c r="J475" s="7"/>
    </row>
    <row r="476" spans="3:10" ht="13" x14ac:dyDescent="0.15">
      <c r="C476" s="45"/>
      <c r="D476" s="48"/>
      <c r="E476" s="45"/>
      <c r="F476" s="45"/>
      <c r="G476" s="47"/>
      <c r="H476" s="45"/>
      <c r="J476" s="7"/>
    </row>
    <row r="477" spans="3:10" ht="13" x14ac:dyDescent="0.15">
      <c r="C477" s="45"/>
      <c r="D477" s="48"/>
      <c r="E477" s="45"/>
      <c r="F477" s="45"/>
      <c r="G477" s="47"/>
      <c r="H477" s="45"/>
      <c r="J477" s="7"/>
    </row>
    <row r="478" spans="3:10" ht="13" x14ac:dyDescent="0.15">
      <c r="C478" s="45"/>
      <c r="D478" s="48"/>
      <c r="E478" s="45"/>
      <c r="F478" s="45"/>
      <c r="G478" s="47"/>
      <c r="H478" s="45"/>
      <c r="J478" s="7"/>
    </row>
    <row r="479" spans="3:10" ht="13" x14ac:dyDescent="0.15">
      <c r="C479" s="45"/>
      <c r="D479" s="48"/>
      <c r="E479" s="45"/>
      <c r="F479" s="45"/>
      <c r="G479" s="47"/>
      <c r="H479" s="45"/>
      <c r="J479" s="7"/>
    </row>
    <row r="480" spans="3:10" ht="13" x14ac:dyDescent="0.15">
      <c r="C480" s="45"/>
      <c r="D480" s="48"/>
      <c r="E480" s="45"/>
      <c r="F480" s="45"/>
      <c r="G480" s="47"/>
      <c r="H480" s="45"/>
      <c r="J480" s="7"/>
    </row>
    <row r="481" spans="3:10" ht="13" x14ac:dyDescent="0.15">
      <c r="C481" s="45"/>
      <c r="D481" s="48"/>
      <c r="E481" s="45"/>
      <c r="F481" s="45"/>
      <c r="G481" s="47"/>
      <c r="H481" s="45"/>
      <c r="J481" s="7"/>
    </row>
    <row r="482" spans="3:10" ht="13" x14ac:dyDescent="0.15">
      <c r="C482" s="45"/>
      <c r="D482" s="48"/>
      <c r="E482" s="45"/>
      <c r="F482" s="45"/>
      <c r="G482" s="47"/>
      <c r="H482" s="45"/>
      <c r="J482" s="7"/>
    </row>
    <row r="483" spans="3:10" ht="13" x14ac:dyDescent="0.15">
      <c r="C483" s="45"/>
      <c r="D483" s="48"/>
      <c r="E483" s="45"/>
      <c r="F483" s="45"/>
      <c r="G483" s="47"/>
      <c r="H483" s="45"/>
      <c r="J483" s="7"/>
    </row>
    <row r="484" spans="3:10" ht="13" x14ac:dyDescent="0.15">
      <c r="C484" s="45"/>
      <c r="D484" s="48"/>
      <c r="E484" s="45"/>
      <c r="F484" s="45"/>
      <c r="G484" s="47"/>
      <c r="H484" s="45"/>
      <c r="J484" s="7"/>
    </row>
    <row r="485" spans="3:10" ht="13" x14ac:dyDescent="0.15">
      <c r="C485" s="45"/>
      <c r="D485" s="48"/>
      <c r="E485" s="45"/>
      <c r="F485" s="45"/>
      <c r="G485" s="47"/>
      <c r="H485" s="45"/>
      <c r="J485" s="7"/>
    </row>
    <row r="486" spans="3:10" ht="13" x14ac:dyDescent="0.15">
      <c r="C486" s="45"/>
      <c r="D486" s="48"/>
      <c r="E486" s="45"/>
      <c r="F486" s="45"/>
      <c r="G486" s="47"/>
      <c r="H486" s="45"/>
      <c r="J486" s="7"/>
    </row>
    <row r="487" spans="3:10" ht="13" x14ac:dyDescent="0.15">
      <c r="C487" s="45"/>
      <c r="D487" s="48"/>
      <c r="E487" s="45"/>
      <c r="F487" s="45"/>
      <c r="G487" s="47"/>
      <c r="H487" s="45"/>
      <c r="J487" s="7"/>
    </row>
    <row r="488" spans="3:10" ht="13" x14ac:dyDescent="0.15">
      <c r="C488" s="45"/>
      <c r="D488" s="48"/>
      <c r="E488" s="45"/>
      <c r="F488" s="45"/>
      <c r="G488" s="47"/>
      <c r="H488" s="45"/>
      <c r="J488" s="7"/>
    </row>
    <row r="489" spans="3:10" ht="13" x14ac:dyDescent="0.15">
      <c r="C489" s="45"/>
      <c r="D489" s="48"/>
      <c r="E489" s="45"/>
      <c r="F489" s="45"/>
      <c r="G489" s="47"/>
      <c r="H489" s="45"/>
      <c r="J489" s="7"/>
    </row>
    <row r="490" spans="3:10" ht="13" x14ac:dyDescent="0.15">
      <c r="C490" s="45"/>
      <c r="D490" s="48"/>
      <c r="E490" s="45"/>
      <c r="F490" s="45"/>
      <c r="G490" s="47"/>
      <c r="H490" s="45"/>
      <c r="J490" s="7"/>
    </row>
    <row r="491" spans="3:10" ht="13" x14ac:dyDescent="0.15">
      <c r="C491" s="45"/>
      <c r="D491" s="48"/>
      <c r="E491" s="45"/>
      <c r="F491" s="45"/>
      <c r="G491" s="47"/>
      <c r="H491" s="45"/>
      <c r="J491" s="7"/>
    </row>
    <row r="492" spans="3:10" ht="13" x14ac:dyDescent="0.15">
      <c r="C492" s="45"/>
      <c r="D492" s="48"/>
      <c r="E492" s="45"/>
      <c r="F492" s="45"/>
      <c r="G492" s="47"/>
      <c r="H492" s="45"/>
      <c r="J492" s="7"/>
    </row>
    <row r="493" spans="3:10" ht="13" x14ac:dyDescent="0.15">
      <c r="C493" s="45"/>
      <c r="D493" s="48"/>
      <c r="E493" s="45"/>
      <c r="F493" s="45"/>
      <c r="G493" s="47"/>
      <c r="H493" s="45"/>
      <c r="J493" s="7"/>
    </row>
    <row r="494" spans="3:10" ht="13" x14ac:dyDescent="0.15">
      <c r="C494" s="45"/>
      <c r="D494" s="48"/>
      <c r="E494" s="45"/>
      <c r="F494" s="45"/>
      <c r="G494" s="47"/>
      <c r="H494" s="45"/>
      <c r="J494" s="7"/>
    </row>
    <row r="495" spans="3:10" ht="13" x14ac:dyDescent="0.15">
      <c r="C495" s="45"/>
      <c r="D495" s="48"/>
      <c r="E495" s="45"/>
      <c r="F495" s="45"/>
      <c r="G495" s="47"/>
      <c r="H495" s="45"/>
      <c r="J495" s="7"/>
    </row>
    <row r="496" spans="3:10" ht="13" x14ac:dyDescent="0.15">
      <c r="C496" s="45"/>
      <c r="D496" s="48"/>
      <c r="E496" s="45"/>
      <c r="F496" s="45"/>
      <c r="G496" s="47"/>
      <c r="H496" s="45"/>
      <c r="J496" s="7"/>
    </row>
    <row r="497" spans="3:10" ht="13" x14ac:dyDescent="0.15">
      <c r="C497" s="45"/>
      <c r="D497" s="48"/>
      <c r="E497" s="45"/>
      <c r="F497" s="45"/>
      <c r="G497" s="47"/>
      <c r="H497" s="45"/>
      <c r="J497" s="7"/>
    </row>
    <row r="498" spans="3:10" ht="13" x14ac:dyDescent="0.15">
      <c r="C498" s="45"/>
      <c r="D498" s="48"/>
      <c r="E498" s="45"/>
      <c r="F498" s="45"/>
      <c r="G498" s="47"/>
      <c r="H498" s="45"/>
      <c r="J498" s="7"/>
    </row>
    <row r="499" spans="3:10" ht="13" x14ac:dyDescent="0.15">
      <c r="C499" s="45"/>
      <c r="D499" s="48"/>
      <c r="E499" s="45"/>
      <c r="F499" s="45"/>
      <c r="G499" s="47"/>
      <c r="H499" s="45"/>
      <c r="J499" s="7"/>
    </row>
    <row r="500" spans="3:10" ht="13" x14ac:dyDescent="0.15">
      <c r="C500" s="45"/>
      <c r="D500" s="48"/>
      <c r="E500" s="45"/>
      <c r="F500" s="45"/>
      <c r="G500" s="47"/>
      <c r="H500" s="45"/>
      <c r="J500" s="7"/>
    </row>
    <row r="501" spans="3:10" ht="13" x14ac:dyDescent="0.15">
      <c r="C501" s="45"/>
      <c r="D501" s="48"/>
      <c r="E501" s="45"/>
      <c r="F501" s="45"/>
      <c r="G501" s="47"/>
      <c r="H501" s="45"/>
      <c r="J501" s="7"/>
    </row>
    <row r="502" spans="3:10" ht="13" x14ac:dyDescent="0.15">
      <c r="C502" s="45"/>
      <c r="D502" s="48"/>
      <c r="E502" s="45"/>
      <c r="F502" s="45"/>
      <c r="G502" s="47"/>
      <c r="H502" s="45"/>
      <c r="J502" s="7"/>
    </row>
    <row r="503" spans="3:10" ht="13" x14ac:dyDescent="0.15">
      <c r="C503" s="45"/>
      <c r="D503" s="48"/>
      <c r="E503" s="45"/>
      <c r="F503" s="45"/>
      <c r="G503" s="47"/>
      <c r="H503" s="45"/>
      <c r="J503" s="7"/>
    </row>
    <row r="504" spans="3:10" ht="13" x14ac:dyDescent="0.15">
      <c r="C504" s="45"/>
      <c r="D504" s="48"/>
      <c r="E504" s="45"/>
      <c r="F504" s="45"/>
      <c r="G504" s="47"/>
      <c r="H504" s="45"/>
      <c r="J504" s="7"/>
    </row>
    <row r="505" spans="3:10" ht="13" x14ac:dyDescent="0.15">
      <c r="C505" s="45"/>
      <c r="D505" s="48"/>
      <c r="E505" s="45"/>
      <c r="F505" s="45"/>
      <c r="G505" s="47"/>
      <c r="H505" s="45"/>
      <c r="J505" s="7"/>
    </row>
    <row r="506" spans="3:10" ht="13" x14ac:dyDescent="0.15">
      <c r="C506" s="45"/>
      <c r="D506" s="48"/>
      <c r="E506" s="45"/>
      <c r="F506" s="45"/>
      <c r="G506" s="47"/>
      <c r="H506" s="45"/>
      <c r="J506" s="7"/>
    </row>
    <row r="507" spans="3:10" ht="13" x14ac:dyDescent="0.15">
      <c r="C507" s="45"/>
      <c r="D507" s="48"/>
      <c r="E507" s="45"/>
      <c r="F507" s="45"/>
      <c r="G507" s="47"/>
      <c r="H507" s="45"/>
      <c r="J507" s="7"/>
    </row>
    <row r="508" spans="3:10" ht="13" x14ac:dyDescent="0.15">
      <c r="C508" s="45"/>
      <c r="D508" s="48"/>
      <c r="E508" s="45"/>
      <c r="F508" s="45"/>
      <c r="G508" s="47"/>
      <c r="H508" s="45"/>
      <c r="J508" s="7"/>
    </row>
    <row r="509" spans="3:10" ht="13" x14ac:dyDescent="0.15">
      <c r="C509" s="45"/>
      <c r="D509" s="48"/>
      <c r="E509" s="45"/>
      <c r="F509" s="45"/>
      <c r="G509" s="47"/>
      <c r="H509" s="45"/>
      <c r="J509" s="7"/>
    </row>
    <row r="510" spans="3:10" ht="13" x14ac:dyDescent="0.15">
      <c r="C510" s="45"/>
      <c r="D510" s="48"/>
      <c r="E510" s="45"/>
      <c r="F510" s="45"/>
      <c r="G510" s="47"/>
      <c r="H510" s="45"/>
      <c r="J510" s="7"/>
    </row>
    <row r="511" spans="3:10" ht="13" x14ac:dyDescent="0.15">
      <c r="C511" s="45"/>
      <c r="D511" s="48"/>
      <c r="E511" s="45"/>
      <c r="F511" s="45"/>
      <c r="G511" s="47"/>
      <c r="H511" s="45"/>
      <c r="J511" s="7"/>
    </row>
    <row r="512" spans="3:10" ht="13" x14ac:dyDescent="0.15">
      <c r="C512" s="45"/>
      <c r="D512" s="48"/>
      <c r="E512" s="45"/>
      <c r="F512" s="45"/>
      <c r="G512" s="47"/>
      <c r="H512" s="45"/>
      <c r="J512" s="7"/>
    </row>
    <row r="513" spans="3:10" ht="13" x14ac:dyDescent="0.15">
      <c r="C513" s="45"/>
      <c r="D513" s="48"/>
      <c r="E513" s="45"/>
      <c r="F513" s="45"/>
      <c r="G513" s="47"/>
      <c r="H513" s="45"/>
      <c r="J513" s="7"/>
    </row>
    <row r="514" spans="3:10" ht="13" x14ac:dyDescent="0.15">
      <c r="C514" s="45"/>
      <c r="D514" s="48"/>
      <c r="E514" s="45"/>
      <c r="F514" s="45"/>
      <c r="G514" s="47"/>
      <c r="H514" s="45"/>
      <c r="J514" s="7"/>
    </row>
    <row r="515" spans="3:10" ht="13" x14ac:dyDescent="0.15">
      <c r="C515" s="45"/>
      <c r="D515" s="48"/>
      <c r="E515" s="45"/>
      <c r="F515" s="45"/>
      <c r="G515" s="47"/>
      <c r="H515" s="45"/>
      <c r="J515" s="7"/>
    </row>
    <row r="516" spans="3:10" ht="13" x14ac:dyDescent="0.15">
      <c r="C516" s="45"/>
      <c r="D516" s="48"/>
      <c r="E516" s="45"/>
      <c r="F516" s="45"/>
      <c r="G516" s="47"/>
      <c r="H516" s="45"/>
      <c r="J516" s="7"/>
    </row>
    <row r="517" spans="3:10" ht="13" x14ac:dyDescent="0.15">
      <c r="C517" s="45"/>
      <c r="D517" s="48"/>
      <c r="E517" s="45"/>
      <c r="F517" s="45"/>
      <c r="G517" s="47"/>
      <c r="H517" s="45"/>
      <c r="J517" s="7"/>
    </row>
    <row r="518" spans="3:10" ht="13" x14ac:dyDescent="0.15">
      <c r="C518" s="45"/>
      <c r="D518" s="48"/>
      <c r="E518" s="45"/>
      <c r="F518" s="45"/>
      <c r="G518" s="47"/>
      <c r="H518" s="45"/>
      <c r="J518" s="7"/>
    </row>
    <row r="519" spans="3:10" ht="13" x14ac:dyDescent="0.15">
      <c r="C519" s="45"/>
      <c r="D519" s="48"/>
      <c r="E519" s="45"/>
      <c r="F519" s="45"/>
      <c r="G519" s="47"/>
      <c r="H519" s="45"/>
      <c r="J519" s="7"/>
    </row>
    <row r="520" spans="3:10" ht="13" x14ac:dyDescent="0.15">
      <c r="C520" s="45"/>
      <c r="D520" s="48"/>
      <c r="E520" s="45"/>
      <c r="F520" s="45"/>
      <c r="G520" s="47"/>
      <c r="H520" s="45"/>
      <c r="J520" s="7"/>
    </row>
    <row r="521" spans="3:10" ht="13" x14ac:dyDescent="0.15">
      <c r="C521" s="45"/>
      <c r="D521" s="48"/>
      <c r="E521" s="45"/>
      <c r="F521" s="45"/>
      <c r="G521" s="47"/>
      <c r="H521" s="45"/>
      <c r="J521" s="7"/>
    </row>
    <row r="522" spans="3:10" ht="13" x14ac:dyDescent="0.15">
      <c r="C522" s="45"/>
      <c r="D522" s="48"/>
      <c r="E522" s="45"/>
      <c r="F522" s="45"/>
      <c r="G522" s="47"/>
      <c r="H522" s="45"/>
      <c r="J522" s="7"/>
    </row>
    <row r="523" spans="3:10" ht="13" x14ac:dyDescent="0.15">
      <c r="C523" s="45"/>
      <c r="D523" s="48"/>
      <c r="E523" s="45"/>
      <c r="F523" s="45"/>
      <c r="G523" s="47"/>
      <c r="H523" s="45"/>
      <c r="J523" s="7"/>
    </row>
    <row r="524" spans="3:10" ht="13" x14ac:dyDescent="0.15">
      <c r="C524" s="45"/>
      <c r="D524" s="48"/>
      <c r="E524" s="45"/>
      <c r="F524" s="45"/>
      <c r="G524" s="47"/>
      <c r="H524" s="45"/>
      <c r="J524" s="7"/>
    </row>
    <row r="525" spans="3:10" ht="13" x14ac:dyDescent="0.15">
      <c r="C525" s="45"/>
      <c r="D525" s="48"/>
      <c r="E525" s="45"/>
      <c r="F525" s="45"/>
      <c r="G525" s="47"/>
      <c r="H525" s="45"/>
      <c r="J525" s="7"/>
    </row>
    <row r="526" spans="3:10" ht="13" x14ac:dyDescent="0.15">
      <c r="C526" s="45"/>
      <c r="D526" s="48"/>
      <c r="E526" s="45"/>
      <c r="F526" s="45"/>
      <c r="G526" s="47"/>
      <c r="H526" s="45"/>
      <c r="J526" s="7"/>
    </row>
    <row r="527" spans="3:10" ht="13" x14ac:dyDescent="0.15">
      <c r="C527" s="45"/>
      <c r="D527" s="48"/>
      <c r="E527" s="45"/>
      <c r="F527" s="45"/>
      <c r="G527" s="47"/>
      <c r="H527" s="45"/>
      <c r="J527" s="7"/>
    </row>
    <row r="528" spans="3:10" ht="13" x14ac:dyDescent="0.15">
      <c r="C528" s="45"/>
      <c r="D528" s="48"/>
      <c r="E528" s="45"/>
      <c r="F528" s="45"/>
      <c r="G528" s="47"/>
      <c r="H528" s="45"/>
      <c r="J528" s="7"/>
    </row>
    <row r="529" spans="3:10" ht="13" x14ac:dyDescent="0.15">
      <c r="C529" s="45"/>
      <c r="D529" s="48"/>
      <c r="E529" s="45"/>
      <c r="F529" s="45"/>
      <c r="G529" s="47"/>
      <c r="H529" s="45"/>
      <c r="J529" s="7"/>
    </row>
    <row r="530" spans="3:10" ht="13" x14ac:dyDescent="0.15">
      <c r="C530" s="45"/>
      <c r="D530" s="48"/>
      <c r="E530" s="45"/>
      <c r="F530" s="45"/>
      <c r="G530" s="47"/>
      <c r="H530" s="45"/>
      <c r="J530" s="7"/>
    </row>
    <row r="531" spans="3:10" ht="13" x14ac:dyDescent="0.15">
      <c r="C531" s="45"/>
      <c r="D531" s="48"/>
      <c r="E531" s="45"/>
      <c r="F531" s="45"/>
      <c r="G531" s="47"/>
      <c r="H531" s="45"/>
      <c r="J531" s="7"/>
    </row>
    <row r="532" spans="3:10" ht="13" x14ac:dyDescent="0.15">
      <c r="C532" s="45"/>
      <c r="D532" s="48"/>
      <c r="E532" s="45"/>
      <c r="F532" s="45"/>
      <c r="G532" s="47"/>
      <c r="H532" s="45"/>
      <c r="J532" s="7"/>
    </row>
    <row r="533" spans="3:10" ht="13" x14ac:dyDescent="0.15">
      <c r="C533" s="45"/>
      <c r="D533" s="48"/>
      <c r="E533" s="45"/>
      <c r="F533" s="45"/>
      <c r="G533" s="47"/>
      <c r="H533" s="45"/>
      <c r="J533" s="7"/>
    </row>
    <row r="534" spans="3:10" ht="13" x14ac:dyDescent="0.15">
      <c r="C534" s="45"/>
      <c r="D534" s="48"/>
      <c r="E534" s="45"/>
      <c r="F534" s="45"/>
      <c r="G534" s="47"/>
      <c r="H534" s="45"/>
      <c r="J534" s="7"/>
    </row>
    <row r="535" spans="3:10" ht="13" x14ac:dyDescent="0.15">
      <c r="C535" s="45"/>
      <c r="D535" s="48"/>
      <c r="E535" s="45"/>
      <c r="F535" s="45"/>
      <c r="G535" s="47"/>
      <c r="H535" s="45"/>
      <c r="J535" s="7"/>
    </row>
    <row r="536" spans="3:10" ht="13" x14ac:dyDescent="0.15">
      <c r="C536" s="45"/>
      <c r="D536" s="48"/>
      <c r="E536" s="45"/>
      <c r="F536" s="45"/>
      <c r="G536" s="47"/>
      <c r="H536" s="45"/>
      <c r="J536" s="7"/>
    </row>
    <row r="537" spans="3:10" ht="13" x14ac:dyDescent="0.15">
      <c r="C537" s="45"/>
      <c r="D537" s="48"/>
      <c r="E537" s="45"/>
      <c r="F537" s="45"/>
      <c r="G537" s="47"/>
      <c r="H537" s="45"/>
      <c r="J537" s="7"/>
    </row>
    <row r="538" spans="3:10" ht="13" x14ac:dyDescent="0.15">
      <c r="C538" s="45"/>
      <c r="D538" s="48"/>
      <c r="E538" s="45"/>
      <c r="F538" s="45"/>
      <c r="G538" s="47"/>
      <c r="H538" s="45"/>
      <c r="J538" s="7"/>
    </row>
    <row r="539" spans="3:10" ht="13" x14ac:dyDescent="0.15">
      <c r="C539" s="45"/>
      <c r="D539" s="48"/>
      <c r="E539" s="45"/>
      <c r="F539" s="45"/>
      <c r="G539" s="47"/>
      <c r="H539" s="45"/>
      <c r="J539" s="7"/>
    </row>
    <row r="540" spans="3:10" ht="13" x14ac:dyDescent="0.15">
      <c r="C540" s="45"/>
      <c r="D540" s="48"/>
      <c r="E540" s="45"/>
      <c r="F540" s="45"/>
      <c r="G540" s="47"/>
      <c r="H540" s="45"/>
      <c r="J540" s="7"/>
    </row>
    <row r="541" spans="3:10" ht="13" x14ac:dyDescent="0.15">
      <c r="C541" s="45"/>
      <c r="D541" s="48"/>
      <c r="E541" s="45"/>
      <c r="F541" s="45"/>
      <c r="G541" s="47"/>
      <c r="H541" s="45"/>
      <c r="J541" s="7"/>
    </row>
    <row r="542" spans="3:10" ht="13" x14ac:dyDescent="0.15">
      <c r="C542" s="45"/>
      <c r="D542" s="48"/>
      <c r="E542" s="45"/>
      <c r="F542" s="45"/>
      <c r="G542" s="47"/>
      <c r="H542" s="45"/>
      <c r="J542" s="7"/>
    </row>
    <row r="543" spans="3:10" ht="13" x14ac:dyDescent="0.15">
      <c r="C543" s="45"/>
      <c r="D543" s="48"/>
      <c r="E543" s="45"/>
      <c r="F543" s="45"/>
      <c r="G543" s="47"/>
      <c r="H543" s="45"/>
      <c r="J543" s="7"/>
    </row>
    <row r="544" spans="3:10" ht="13" x14ac:dyDescent="0.15">
      <c r="C544" s="45"/>
      <c r="D544" s="48"/>
      <c r="E544" s="45"/>
      <c r="F544" s="45"/>
      <c r="G544" s="47"/>
      <c r="H544" s="45"/>
      <c r="J544" s="7"/>
    </row>
    <row r="545" spans="3:10" ht="13" x14ac:dyDescent="0.15">
      <c r="C545" s="45"/>
      <c r="D545" s="48"/>
      <c r="E545" s="45"/>
      <c r="F545" s="45"/>
      <c r="G545" s="47"/>
      <c r="H545" s="45"/>
      <c r="J545" s="7"/>
    </row>
    <row r="546" spans="3:10" ht="13" x14ac:dyDescent="0.15">
      <c r="C546" s="45"/>
      <c r="D546" s="48"/>
      <c r="E546" s="45"/>
      <c r="F546" s="45"/>
      <c r="G546" s="47"/>
      <c r="H546" s="45"/>
      <c r="J546" s="7"/>
    </row>
    <row r="547" spans="3:10" ht="13" x14ac:dyDescent="0.15">
      <c r="C547" s="45"/>
      <c r="D547" s="48"/>
      <c r="E547" s="45"/>
      <c r="F547" s="45"/>
      <c r="G547" s="47"/>
      <c r="H547" s="45"/>
      <c r="J547" s="7"/>
    </row>
    <row r="548" spans="3:10" ht="13" x14ac:dyDescent="0.15">
      <c r="C548" s="45"/>
      <c r="D548" s="48"/>
      <c r="E548" s="45"/>
      <c r="F548" s="45"/>
      <c r="G548" s="47"/>
      <c r="H548" s="45"/>
      <c r="J548" s="7"/>
    </row>
    <row r="549" spans="3:10" ht="13" x14ac:dyDescent="0.15">
      <c r="C549" s="45"/>
      <c r="D549" s="48"/>
      <c r="E549" s="45"/>
      <c r="F549" s="45"/>
      <c r="G549" s="47"/>
      <c r="H549" s="45"/>
      <c r="J549" s="7"/>
    </row>
    <row r="550" spans="3:10" ht="13" x14ac:dyDescent="0.15">
      <c r="C550" s="45"/>
      <c r="D550" s="48"/>
      <c r="E550" s="45"/>
      <c r="F550" s="45"/>
      <c r="G550" s="47"/>
      <c r="H550" s="45"/>
      <c r="J550" s="7"/>
    </row>
    <row r="551" spans="3:10" ht="13" x14ac:dyDescent="0.15">
      <c r="C551" s="45"/>
      <c r="D551" s="48"/>
      <c r="E551" s="45"/>
      <c r="F551" s="45"/>
      <c r="G551" s="47"/>
      <c r="H551" s="45"/>
      <c r="J551" s="7"/>
    </row>
    <row r="552" spans="3:10" ht="13" x14ac:dyDescent="0.15">
      <c r="C552" s="45"/>
      <c r="D552" s="48"/>
      <c r="E552" s="45"/>
      <c r="F552" s="45"/>
      <c r="G552" s="47"/>
      <c r="H552" s="45"/>
      <c r="J552" s="7"/>
    </row>
    <row r="553" spans="3:10" ht="13" x14ac:dyDescent="0.15">
      <c r="C553" s="45"/>
      <c r="D553" s="48"/>
      <c r="E553" s="45"/>
      <c r="F553" s="45"/>
      <c r="G553" s="47"/>
      <c r="H553" s="45"/>
      <c r="J553" s="7"/>
    </row>
    <row r="554" spans="3:10" ht="13" x14ac:dyDescent="0.15">
      <c r="C554" s="45"/>
      <c r="D554" s="48"/>
      <c r="E554" s="45"/>
      <c r="F554" s="45"/>
      <c r="G554" s="47"/>
      <c r="H554" s="45"/>
      <c r="J554" s="7"/>
    </row>
    <row r="555" spans="3:10" ht="13" x14ac:dyDescent="0.15">
      <c r="C555" s="45"/>
      <c r="D555" s="48"/>
      <c r="E555" s="45"/>
      <c r="F555" s="45"/>
      <c r="G555" s="47"/>
      <c r="H555" s="45"/>
      <c r="J555" s="7"/>
    </row>
    <row r="556" spans="3:10" ht="13" x14ac:dyDescent="0.15">
      <c r="C556" s="45"/>
      <c r="D556" s="48"/>
      <c r="E556" s="45"/>
      <c r="F556" s="45"/>
      <c r="G556" s="47"/>
      <c r="H556" s="45"/>
      <c r="J556" s="7"/>
    </row>
    <row r="557" spans="3:10" ht="13" x14ac:dyDescent="0.15">
      <c r="C557" s="45"/>
      <c r="D557" s="48"/>
      <c r="E557" s="45"/>
      <c r="F557" s="45"/>
      <c r="G557" s="47"/>
      <c r="H557" s="45"/>
      <c r="J557" s="7"/>
    </row>
    <row r="558" spans="3:10" ht="13" x14ac:dyDescent="0.15">
      <c r="C558" s="45"/>
      <c r="D558" s="48"/>
      <c r="E558" s="45"/>
      <c r="F558" s="45"/>
      <c r="G558" s="47"/>
      <c r="H558" s="45"/>
      <c r="J558" s="7"/>
    </row>
    <row r="559" spans="3:10" ht="13" x14ac:dyDescent="0.15">
      <c r="C559" s="45"/>
      <c r="D559" s="48"/>
      <c r="E559" s="45"/>
      <c r="F559" s="45"/>
      <c r="G559" s="47"/>
      <c r="H559" s="45"/>
      <c r="J559" s="7"/>
    </row>
    <row r="560" spans="3:10" ht="13" x14ac:dyDescent="0.15">
      <c r="C560" s="45"/>
      <c r="D560" s="48"/>
      <c r="E560" s="45"/>
      <c r="F560" s="45"/>
      <c r="G560" s="47"/>
      <c r="H560" s="45"/>
      <c r="J560" s="7"/>
    </row>
    <row r="561" spans="3:10" ht="13" x14ac:dyDescent="0.15">
      <c r="C561" s="45"/>
      <c r="D561" s="48"/>
      <c r="E561" s="45"/>
      <c r="F561" s="45"/>
      <c r="G561" s="47"/>
      <c r="H561" s="45"/>
      <c r="J561" s="7"/>
    </row>
    <row r="562" spans="3:10" ht="13" x14ac:dyDescent="0.15">
      <c r="C562" s="45"/>
      <c r="D562" s="48"/>
      <c r="E562" s="45"/>
      <c r="F562" s="45"/>
      <c r="G562" s="47"/>
      <c r="H562" s="45"/>
      <c r="J562" s="7"/>
    </row>
    <row r="563" spans="3:10" ht="13" x14ac:dyDescent="0.15">
      <c r="C563" s="45"/>
      <c r="D563" s="48"/>
      <c r="E563" s="45"/>
      <c r="F563" s="45"/>
      <c r="G563" s="47"/>
      <c r="H563" s="45"/>
      <c r="J563" s="7"/>
    </row>
    <row r="564" spans="3:10" ht="13" x14ac:dyDescent="0.15">
      <c r="C564" s="45"/>
      <c r="D564" s="48"/>
      <c r="E564" s="45"/>
      <c r="F564" s="45"/>
      <c r="G564" s="47"/>
      <c r="H564" s="45"/>
      <c r="J564" s="7"/>
    </row>
    <row r="565" spans="3:10" ht="13" x14ac:dyDescent="0.15">
      <c r="C565" s="45"/>
      <c r="D565" s="48"/>
      <c r="E565" s="45"/>
      <c r="F565" s="45"/>
      <c r="G565" s="47"/>
      <c r="H565" s="45"/>
      <c r="J565" s="7"/>
    </row>
    <row r="566" spans="3:10" ht="13" x14ac:dyDescent="0.15">
      <c r="C566" s="45"/>
      <c r="D566" s="48"/>
      <c r="E566" s="45"/>
      <c r="F566" s="45"/>
      <c r="G566" s="47"/>
      <c r="H566" s="45"/>
      <c r="J566" s="7"/>
    </row>
    <row r="567" spans="3:10" ht="13" x14ac:dyDescent="0.15">
      <c r="C567" s="45"/>
      <c r="D567" s="48"/>
      <c r="E567" s="45"/>
      <c r="F567" s="45"/>
      <c r="G567" s="47"/>
      <c r="H567" s="45"/>
      <c r="J567" s="7"/>
    </row>
    <row r="568" spans="3:10" ht="13" x14ac:dyDescent="0.15">
      <c r="C568" s="45"/>
      <c r="D568" s="48"/>
      <c r="E568" s="45"/>
      <c r="F568" s="45"/>
      <c r="G568" s="47"/>
      <c r="H568" s="45"/>
      <c r="J568" s="7"/>
    </row>
    <row r="569" spans="3:10" ht="13" x14ac:dyDescent="0.15">
      <c r="C569" s="45"/>
      <c r="D569" s="48"/>
      <c r="E569" s="45"/>
      <c r="F569" s="45"/>
      <c r="G569" s="47"/>
      <c r="H569" s="45"/>
      <c r="J569" s="7"/>
    </row>
    <row r="570" spans="3:10" ht="13" x14ac:dyDescent="0.15">
      <c r="C570" s="45"/>
      <c r="D570" s="48"/>
      <c r="E570" s="45"/>
      <c r="F570" s="45"/>
      <c r="G570" s="47"/>
      <c r="H570" s="45"/>
      <c r="J570" s="7"/>
    </row>
    <row r="571" spans="3:10" ht="13" x14ac:dyDescent="0.15">
      <c r="C571" s="45"/>
      <c r="D571" s="48"/>
      <c r="E571" s="45"/>
      <c r="F571" s="45"/>
      <c r="G571" s="47"/>
      <c r="H571" s="45"/>
      <c r="J571" s="7"/>
    </row>
    <row r="572" spans="3:10" ht="13" x14ac:dyDescent="0.15">
      <c r="C572" s="45"/>
      <c r="D572" s="48"/>
      <c r="E572" s="45"/>
      <c r="F572" s="45"/>
      <c r="G572" s="47"/>
      <c r="H572" s="45"/>
      <c r="J572" s="7"/>
    </row>
    <row r="573" spans="3:10" ht="13" x14ac:dyDescent="0.15">
      <c r="C573" s="45"/>
      <c r="D573" s="48"/>
      <c r="E573" s="45"/>
      <c r="F573" s="45"/>
      <c r="G573" s="47"/>
      <c r="H573" s="45"/>
      <c r="J573" s="7"/>
    </row>
    <row r="574" spans="3:10" ht="13" x14ac:dyDescent="0.15">
      <c r="C574" s="45"/>
      <c r="D574" s="48"/>
      <c r="E574" s="45"/>
      <c r="F574" s="45"/>
      <c r="G574" s="47"/>
      <c r="H574" s="45"/>
      <c r="J574" s="7"/>
    </row>
    <row r="575" spans="3:10" ht="13" x14ac:dyDescent="0.15">
      <c r="C575" s="45"/>
      <c r="D575" s="48"/>
      <c r="E575" s="45"/>
      <c r="F575" s="45"/>
      <c r="G575" s="47"/>
      <c r="H575" s="45"/>
      <c r="J575" s="7"/>
    </row>
    <row r="576" spans="3:10" ht="13" x14ac:dyDescent="0.15">
      <c r="C576" s="45"/>
      <c r="D576" s="48"/>
      <c r="E576" s="45"/>
      <c r="F576" s="45"/>
      <c r="G576" s="47"/>
      <c r="H576" s="45"/>
      <c r="J576" s="7"/>
    </row>
    <row r="577" spans="3:10" ht="13" x14ac:dyDescent="0.15">
      <c r="C577" s="45"/>
      <c r="D577" s="48"/>
      <c r="E577" s="45"/>
      <c r="F577" s="45"/>
      <c r="G577" s="47"/>
      <c r="H577" s="45"/>
      <c r="J577" s="7"/>
    </row>
    <row r="578" spans="3:10" ht="13" x14ac:dyDescent="0.15">
      <c r="C578" s="45"/>
      <c r="D578" s="48"/>
      <c r="E578" s="45"/>
      <c r="F578" s="45"/>
      <c r="G578" s="47"/>
      <c r="H578" s="45"/>
      <c r="J578" s="7"/>
    </row>
    <row r="579" spans="3:10" ht="13" x14ac:dyDescent="0.15">
      <c r="C579" s="45"/>
      <c r="D579" s="48"/>
      <c r="E579" s="45"/>
      <c r="F579" s="45"/>
      <c r="G579" s="47"/>
      <c r="H579" s="45"/>
      <c r="J579" s="7"/>
    </row>
    <row r="580" spans="3:10" ht="13" x14ac:dyDescent="0.15">
      <c r="C580" s="45"/>
      <c r="D580" s="48"/>
      <c r="E580" s="45"/>
      <c r="F580" s="45"/>
      <c r="G580" s="47"/>
      <c r="H580" s="45"/>
      <c r="J580" s="7"/>
    </row>
    <row r="581" spans="3:10" ht="13" x14ac:dyDescent="0.15">
      <c r="C581" s="45"/>
      <c r="D581" s="48"/>
      <c r="E581" s="45"/>
      <c r="F581" s="45"/>
      <c r="G581" s="47"/>
      <c r="H581" s="45"/>
      <c r="J581" s="7"/>
    </row>
    <row r="582" spans="3:10" ht="13" x14ac:dyDescent="0.15">
      <c r="C582" s="45"/>
      <c r="D582" s="48"/>
      <c r="E582" s="45"/>
      <c r="F582" s="45"/>
      <c r="G582" s="47"/>
      <c r="H582" s="45"/>
      <c r="J582" s="7"/>
    </row>
    <row r="583" spans="3:10" ht="13" x14ac:dyDescent="0.15">
      <c r="C583" s="45"/>
      <c r="D583" s="48"/>
      <c r="E583" s="45"/>
      <c r="F583" s="45"/>
      <c r="G583" s="47"/>
      <c r="H583" s="45"/>
      <c r="J583" s="7"/>
    </row>
    <row r="584" spans="3:10" ht="13" x14ac:dyDescent="0.15">
      <c r="C584" s="45"/>
      <c r="D584" s="48"/>
      <c r="E584" s="45"/>
      <c r="F584" s="45"/>
      <c r="G584" s="47"/>
      <c r="H584" s="45"/>
      <c r="J584" s="7"/>
    </row>
    <row r="585" spans="3:10" ht="13" x14ac:dyDescent="0.15">
      <c r="C585" s="45"/>
      <c r="D585" s="48"/>
      <c r="E585" s="45"/>
      <c r="F585" s="45"/>
      <c r="G585" s="47"/>
      <c r="H585" s="45"/>
      <c r="J585" s="7"/>
    </row>
    <row r="586" spans="3:10" ht="13" x14ac:dyDescent="0.15">
      <c r="C586" s="45"/>
      <c r="D586" s="48"/>
      <c r="E586" s="45"/>
      <c r="F586" s="45"/>
      <c r="G586" s="47"/>
      <c r="H586" s="45"/>
      <c r="J586" s="7"/>
    </row>
    <row r="587" spans="3:10" ht="13" x14ac:dyDescent="0.15">
      <c r="C587" s="45"/>
      <c r="D587" s="48"/>
      <c r="E587" s="45"/>
      <c r="F587" s="45"/>
      <c r="G587" s="47"/>
      <c r="H587" s="45"/>
      <c r="J587" s="7"/>
    </row>
    <row r="588" spans="3:10" ht="13" x14ac:dyDescent="0.15">
      <c r="C588" s="45"/>
      <c r="D588" s="48"/>
      <c r="E588" s="45"/>
      <c r="F588" s="45"/>
      <c r="G588" s="47"/>
      <c r="H588" s="45"/>
      <c r="J588" s="7"/>
    </row>
    <row r="589" spans="3:10" ht="13" x14ac:dyDescent="0.15">
      <c r="C589" s="45"/>
      <c r="D589" s="48"/>
      <c r="E589" s="45"/>
      <c r="F589" s="45"/>
      <c r="G589" s="47"/>
      <c r="H589" s="45"/>
      <c r="J589" s="7"/>
    </row>
    <row r="590" spans="3:10" ht="13" x14ac:dyDescent="0.15">
      <c r="C590" s="45"/>
      <c r="D590" s="48"/>
      <c r="E590" s="45"/>
      <c r="F590" s="45"/>
      <c r="G590" s="47"/>
      <c r="H590" s="45"/>
      <c r="J590" s="7"/>
    </row>
    <row r="591" spans="3:10" ht="13" x14ac:dyDescent="0.15">
      <c r="C591" s="45"/>
      <c r="D591" s="48"/>
      <c r="E591" s="45"/>
      <c r="F591" s="45"/>
      <c r="G591" s="47"/>
      <c r="H591" s="45"/>
      <c r="J591" s="7"/>
    </row>
    <row r="592" spans="3:10" ht="13" x14ac:dyDescent="0.15">
      <c r="C592" s="45"/>
      <c r="D592" s="48"/>
      <c r="E592" s="45"/>
      <c r="F592" s="45"/>
      <c r="G592" s="47"/>
      <c r="H592" s="45"/>
      <c r="J592" s="7"/>
    </row>
    <row r="593" spans="3:10" ht="13" x14ac:dyDescent="0.15">
      <c r="C593" s="45"/>
      <c r="D593" s="48"/>
      <c r="E593" s="45"/>
      <c r="F593" s="45"/>
      <c r="G593" s="47"/>
      <c r="H593" s="45"/>
      <c r="J593" s="7"/>
    </row>
    <row r="594" spans="3:10" ht="13" x14ac:dyDescent="0.15">
      <c r="C594" s="45"/>
      <c r="D594" s="48"/>
      <c r="E594" s="45"/>
      <c r="F594" s="45"/>
      <c r="G594" s="47"/>
      <c r="H594" s="45"/>
      <c r="J594" s="7"/>
    </row>
    <row r="595" spans="3:10" ht="13" x14ac:dyDescent="0.15">
      <c r="C595" s="45"/>
      <c r="D595" s="48"/>
      <c r="E595" s="45"/>
      <c r="F595" s="45"/>
      <c r="G595" s="47"/>
      <c r="H595" s="45"/>
      <c r="J595" s="7"/>
    </row>
    <row r="596" spans="3:10" ht="13" x14ac:dyDescent="0.15">
      <c r="C596" s="45"/>
      <c r="D596" s="48"/>
      <c r="E596" s="45"/>
      <c r="F596" s="45"/>
      <c r="G596" s="47"/>
      <c r="H596" s="45"/>
      <c r="J596" s="7"/>
    </row>
    <row r="597" spans="3:10" ht="13" x14ac:dyDescent="0.15">
      <c r="C597" s="45"/>
      <c r="D597" s="48"/>
      <c r="E597" s="45"/>
      <c r="F597" s="45"/>
      <c r="G597" s="47"/>
      <c r="H597" s="45"/>
      <c r="J597" s="7"/>
    </row>
    <row r="598" spans="3:10" ht="13" x14ac:dyDescent="0.15">
      <c r="C598" s="45"/>
      <c r="D598" s="48"/>
      <c r="E598" s="45"/>
      <c r="F598" s="45"/>
      <c r="G598" s="47"/>
      <c r="H598" s="45"/>
      <c r="J598" s="7"/>
    </row>
    <row r="599" spans="3:10" ht="13" x14ac:dyDescent="0.15">
      <c r="C599" s="45"/>
      <c r="D599" s="48"/>
      <c r="E599" s="45"/>
      <c r="F599" s="45"/>
      <c r="G599" s="47"/>
      <c r="H599" s="45"/>
      <c r="J599" s="7"/>
    </row>
    <row r="600" spans="3:10" ht="13" x14ac:dyDescent="0.15">
      <c r="C600" s="45"/>
      <c r="D600" s="48"/>
      <c r="E600" s="45"/>
      <c r="F600" s="45"/>
      <c r="G600" s="47"/>
      <c r="H600" s="45"/>
      <c r="J600" s="7"/>
    </row>
    <row r="601" spans="3:10" ht="13" x14ac:dyDescent="0.15">
      <c r="C601" s="45"/>
      <c r="D601" s="48"/>
      <c r="E601" s="45"/>
      <c r="F601" s="45"/>
      <c r="G601" s="47"/>
      <c r="H601" s="45"/>
      <c r="J601" s="7"/>
    </row>
    <row r="602" spans="3:10" ht="13" x14ac:dyDescent="0.15">
      <c r="C602" s="45"/>
      <c r="D602" s="48"/>
      <c r="E602" s="45"/>
      <c r="F602" s="45"/>
      <c r="G602" s="47"/>
      <c r="H602" s="45"/>
      <c r="J602" s="7"/>
    </row>
    <row r="603" spans="3:10" ht="13" x14ac:dyDescent="0.15">
      <c r="C603" s="45"/>
      <c r="D603" s="48"/>
      <c r="E603" s="45"/>
      <c r="F603" s="45"/>
      <c r="G603" s="47"/>
      <c r="H603" s="45"/>
      <c r="J603" s="7"/>
    </row>
    <row r="604" spans="3:10" ht="13" x14ac:dyDescent="0.15">
      <c r="C604" s="45"/>
      <c r="D604" s="48"/>
      <c r="E604" s="45"/>
      <c r="F604" s="45"/>
      <c r="G604" s="47"/>
      <c r="H604" s="45"/>
      <c r="J604" s="7"/>
    </row>
    <row r="605" spans="3:10" ht="13" x14ac:dyDescent="0.15">
      <c r="C605" s="45"/>
      <c r="D605" s="48"/>
      <c r="E605" s="45"/>
      <c r="F605" s="45"/>
      <c r="G605" s="47"/>
      <c r="H605" s="45"/>
      <c r="J605" s="7"/>
    </row>
    <row r="606" spans="3:10" ht="13" x14ac:dyDescent="0.15">
      <c r="C606" s="45"/>
      <c r="D606" s="48"/>
      <c r="E606" s="45"/>
      <c r="F606" s="45"/>
      <c r="G606" s="47"/>
      <c r="H606" s="45"/>
      <c r="J606" s="7"/>
    </row>
    <row r="607" spans="3:10" ht="13" x14ac:dyDescent="0.15">
      <c r="C607" s="45"/>
      <c r="D607" s="48"/>
      <c r="E607" s="45"/>
      <c r="F607" s="45"/>
      <c r="G607" s="47"/>
      <c r="H607" s="45"/>
      <c r="J607" s="7"/>
    </row>
    <row r="608" spans="3:10" ht="13" x14ac:dyDescent="0.15">
      <c r="C608" s="45"/>
      <c r="D608" s="48"/>
      <c r="E608" s="45"/>
      <c r="F608" s="45"/>
      <c r="G608" s="47"/>
      <c r="H608" s="45"/>
      <c r="J608" s="7"/>
    </row>
    <row r="609" spans="3:10" ht="13" x14ac:dyDescent="0.15">
      <c r="C609" s="45"/>
      <c r="D609" s="48"/>
      <c r="E609" s="45"/>
      <c r="F609" s="45"/>
      <c r="G609" s="47"/>
      <c r="H609" s="45"/>
      <c r="J609" s="7"/>
    </row>
    <row r="610" spans="3:10" ht="13" x14ac:dyDescent="0.15">
      <c r="C610" s="45"/>
      <c r="D610" s="48"/>
      <c r="E610" s="45"/>
      <c r="F610" s="45"/>
      <c r="G610" s="47"/>
      <c r="H610" s="45"/>
      <c r="J610" s="7"/>
    </row>
    <row r="611" spans="3:10" ht="13" x14ac:dyDescent="0.15">
      <c r="C611" s="45"/>
      <c r="D611" s="48"/>
      <c r="E611" s="45"/>
      <c r="F611" s="45"/>
      <c r="G611" s="47"/>
      <c r="H611" s="45"/>
      <c r="J611" s="7"/>
    </row>
    <row r="612" spans="3:10" ht="13" x14ac:dyDescent="0.15">
      <c r="C612" s="45"/>
      <c r="D612" s="48"/>
      <c r="E612" s="45"/>
      <c r="F612" s="45"/>
      <c r="G612" s="47"/>
      <c r="H612" s="45"/>
      <c r="J612" s="7"/>
    </row>
    <row r="613" spans="3:10" ht="13" x14ac:dyDescent="0.15">
      <c r="C613" s="45"/>
      <c r="D613" s="48"/>
      <c r="E613" s="45"/>
      <c r="F613" s="45"/>
      <c r="G613" s="47"/>
      <c r="H613" s="45"/>
      <c r="J613" s="7"/>
    </row>
    <row r="614" spans="3:10" ht="13" x14ac:dyDescent="0.15">
      <c r="C614" s="45"/>
      <c r="D614" s="48"/>
      <c r="E614" s="45"/>
      <c r="F614" s="45"/>
      <c r="G614" s="47"/>
      <c r="H614" s="45"/>
      <c r="J614" s="7"/>
    </row>
    <row r="615" spans="3:10" ht="13" x14ac:dyDescent="0.15">
      <c r="C615" s="45"/>
      <c r="D615" s="48"/>
      <c r="E615" s="45"/>
      <c r="F615" s="45"/>
      <c r="G615" s="47"/>
      <c r="H615" s="45"/>
      <c r="J615" s="7"/>
    </row>
    <row r="616" spans="3:10" ht="13" x14ac:dyDescent="0.15">
      <c r="C616" s="45"/>
      <c r="D616" s="48"/>
      <c r="E616" s="45"/>
      <c r="F616" s="45"/>
      <c r="G616" s="47"/>
      <c r="H616" s="45"/>
      <c r="J616" s="7"/>
    </row>
    <row r="617" spans="3:10" ht="13" x14ac:dyDescent="0.15">
      <c r="C617" s="45"/>
      <c r="D617" s="48"/>
      <c r="E617" s="45"/>
      <c r="F617" s="45"/>
      <c r="G617" s="47"/>
      <c r="H617" s="45"/>
      <c r="J617" s="7"/>
    </row>
    <row r="618" spans="3:10" ht="13" x14ac:dyDescent="0.15">
      <c r="C618" s="45"/>
      <c r="D618" s="48"/>
      <c r="E618" s="45"/>
      <c r="F618" s="45"/>
      <c r="G618" s="47"/>
      <c r="H618" s="45"/>
      <c r="J618" s="7"/>
    </row>
    <row r="619" spans="3:10" ht="13" x14ac:dyDescent="0.15">
      <c r="C619" s="45"/>
      <c r="D619" s="48"/>
      <c r="E619" s="45"/>
      <c r="F619" s="45"/>
      <c r="G619" s="47"/>
      <c r="H619" s="45"/>
      <c r="J619" s="7"/>
    </row>
    <row r="620" spans="3:10" ht="13" x14ac:dyDescent="0.15">
      <c r="C620" s="45"/>
      <c r="D620" s="48"/>
      <c r="E620" s="45"/>
      <c r="F620" s="45"/>
      <c r="G620" s="47"/>
      <c r="H620" s="45"/>
      <c r="J620" s="7"/>
    </row>
    <row r="621" spans="3:10" ht="13" x14ac:dyDescent="0.15">
      <c r="C621" s="45"/>
      <c r="D621" s="48"/>
      <c r="E621" s="45"/>
      <c r="F621" s="45"/>
      <c r="G621" s="47"/>
      <c r="H621" s="45"/>
      <c r="J621" s="7"/>
    </row>
    <row r="622" spans="3:10" ht="13" x14ac:dyDescent="0.15">
      <c r="C622" s="45"/>
      <c r="D622" s="48"/>
      <c r="E622" s="45"/>
      <c r="F622" s="45"/>
      <c r="G622" s="47"/>
      <c r="H622" s="45"/>
      <c r="J622" s="7"/>
    </row>
    <row r="623" spans="3:10" ht="13" x14ac:dyDescent="0.15">
      <c r="C623" s="45"/>
      <c r="D623" s="48"/>
      <c r="E623" s="45"/>
      <c r="F623" s="45"/>
      <c r="G623" s="47"/>
      <c r="H623" s="45"/>
      <c r="J623" s="7"/>
    </row>
    <row r="624" spans="3:10" ht="13" x14ac:dyDescent="0.15">
      <c r="C624" s="45"/>
      <c r="D624" s="48"/>
      <c r="E624" s="45"/>
      <c r="F624" s="45"/>
      <c r="G624" s="47"/>
      <c r="H624" s="45"/>
      <c r="J624" s="7"/>
    </row>
    <row r="625" spans="3:10" ht="13" x14ac:dyDescent="0.15">
      <c r="C625" s="45"/>
      <c r="D625" s="48"/>
      <c r="E625" s="45"/>
      <c r="F625" s="45"/>
      <c r="G625" s="47"/>
      <c r="H625" s="45"/>
      <c r="J625" s="7"/>
    </row>
    <row r="626" spans="3:10" ht="13" x14ac:dyDescent="0.15">
      <c r="C626" s="45"/>
      <c r="D626" s="48"/>
      <c r="E626" s="45"/>
      <c r="F626" s="45"/>
      <c r="G626" s="47"/>
      <c r="H626" s="45"/>
      <c r="J626" s="7"/>
    </row>
    <row r="627" spans="3:10" ht="13" x14ac:dyDescent="0.15">
      <c r="C627" s="45"/>
      <c r="D627" s="48"/>
      <c r="E627" s="45"/>
      <c r="F627" s="45"/>
      <c r="G627" s="47"/>
      <c r="H627" s="45"/>
      <c r="J627" s="7"/>
    </row>
    <row r="628" spans="3:10" ht="13" x14ac:dyDescent="0.15">
      <c r="C628" s="45"/>
      <c r="D628" s="48"/>
      <c r="E628" s="45"/>
      <c r="F628" s="45"/>
      <c r="G628" s="47"/>
      <c r="H628" s="45"/>
      <c r="J628" s="7"/>
    </row>
    <row r="629" spans="3:10" ht="13" x14ac:dyDescent="0.15">
      <c r="C629" s="45"/>
      <c r="D629" s="48"/>
      <c r="E629" s="45"/>
      <c r="F629" s="45"/>
      <c r="G629" s="47"/>
      <c r="H629" s="45"/>
      <c r="J629" s="7"/>
    </row>
    <row r="630" spans="3:10" ht="13" x14ac:dyDescent="0.15">
      <c r="C630" s="45"/>
      <c r="D630" s="48"/>
      <c r="E630" s="45"/>
      <c r="F630" s="45"/>
      <c r="G630" s="47"/>
      <c r="H630" s="45"/>
      <c r="J630" s="7"/>
    </row>
    <row r="631" spans="3:10" ht="13" x14ac:dyDescent="0.15">
      <c r="C631" s="45"/>
      <c r="D631" s="48"/>
      <c r="E631" s="45"/>
      <c r="F631" s="45"/>
      <c r="G631" s="47"/>
      <c r="H631" s="45"/>
      <c r="J631" s="7"/>
    </row>
    <row r="632" spans="3:10" ht="13" x14ac:dyDescent="0.15">
      <c r="C632" s="45"/>
      <c r="D632" s="48"/>
      <c r="E632" s="45"/>
      <c r="F632" s="45"/>
      <c r="G632" s="47"/>
      <c r="H632" s="45"/>
      <c r="J632" s="7"/>
    </row>
    <row r="633" spans="3:10" ht="13" x14ac:dyDescent="0.15">
      <c r="C633" s="45"/>
      <c r="D633" s="48"/>
      <c r="E633" s="45"/>
      <c r="F633" s="45"/>
      <c r="G633" s="47"/>
      <c r="H633" s="45"/>
      <c r="J633" s="7"/>
    </row>
    <row r="634" spans="3:10" ht="13" x14ac:dyDescent="0.15">
      <c r="C634" s="45"/>
      <c r="D634" s="48"/>
      <c r="E634" s="45"/>
      <c r="F634" s="45"/>
      <c r="G634" s="47"/>
      <c r="H634" s="45"/>
      <c r="J634" s="7"/>
    </row>
    <row r="635" spans="3:10" ht="13" x14ac:dyDescent="0.15">
      <c r="C635" s="45"/>
      <c r="D635" s="48"/>
      <c r="E635" s="45"/>
      <c r="F635" s="45"/>
      <c r="G635" s="47"/>
      <c r="H635" s="45"/>
      <c r="J635" s="7"/>
    </row>
    <row r="636" spans="3:10" ht="13" x14ac:dyDescent="0.15">
      <c r="C636" s="45"/>
      <c r="D636" s="48"/>
      <c r="E636" s="45"/>
      <c r="F636" s="45"/>
      <c r="G636" s="47"/>
      <c r="H636" s="45"/>
      <c r="J636" s="7"/>
    </row>
    <row r="637" spans="3:10" ht="13" x14ac:dyDescent="0.15">
      <c r="C637" s="45"/>
      <c r="D637" s="48"/>
      <c r="E637" s="45"/>
      <c r="F637" s="45"/>
      <c r="G637" s="47"/>
      <c r="H637" s="45"/>
      <c r="J637" s="7"/>
    </row>
    <row r="638" spans="3:10" ht="13" x14ac:dyDescent="0.15">
      <c r="C638" s="45"/>
      <c r="D638" s="48"/>
      <c r="E638" s="45"/>
      <c r="F638" s="45"/>
      <c r="G638" s="47"/>
      <c r="H638" s="45"/>
      <c r="J638" s="7"/>
    </row>
    <row r="639" spans="3:10" ht="13" x14ac:dyDescent="0.15">
      <c r="C639" s="45"/>
      <c r="D639" s="48"/>
      <c r="E639" s="45"/>
      <c r="F639" s="45"/>
      <c r="G639" s="47"/>
      <c r="H639" s="45"/>
      <c r="J639" s="7"/>
    </row>
    <row r="640" spans="3:10" ht="13" x14ac:dyDescent="0.15">
      <c r="C640" s="45"/>
      <c r="D640" s="48"/>
      <c r="E640" s="45"/>
      <c r="F640" s="45"/>
      <c r="G640" s="47"/>
      <c r="H640" s="45"/>
      <c r="J640" s="7"/>
    </row>
    <row r="641" spans="3:10" ht="13" x14ac:dyDescent="0.15">
      <c r="C641" s="45"/>
      <c r="D641" s="48"/>
      <c r="E641" s="45"/>
      <c r="F641" s="45"/>
      <c r="G641" s="47"/>
      <c r="H641" s="45"/>
      <c r="J641" s="7"/>
    </row>
    <row r="642" spans="3:10" ht="13" x14ac:dyDescent="0.15">
      <c r="C642" s="45"/>
      <c r="D642" s="48"/>
      <c r="E642" s="45"/>
      <c r="F642" s="45"/>
      <c r="G642" s="47"/>
      <c r="H642" s="45"/>
      <c r="J642" s="7"/>
    </row>
    <row r="643" spans="3:10" ht="13" x14ac:dyDescent="0.15">
      <c r="C643" s="45"/>
      <c r="D643" s="48"/>
      <c r="E643" s="45"/>
      <c r="F643" s="45"/>
      <c r="G643" s="47"/>
      <c r="H643" s="45"/>
      <c r="J643" s="7"/>
    </row>
    <row r="644" spans="3:10" ht="13" x14ac:dyDescent="0.15">
      <c r="C644" s="45"/>
      <c r="D644" s="48"/>
      <c r="E644" s="45"/>
      <c r="F644" s="45"/>
      <c r="G644" s="47"/>
      <c r="H644" s="45"/>
      <c r="J644" s="7"/>
    </row>
    <row r="645" spans="3:10" ht="13" x14ac:dyDescent="0.15">
      <c r="C645" s="45"/>
      <c r="D645" s="48"/>
      <c r="E645" s="45"/>
      <c r="F645" s="45"/>
      <c r="G645" s="47"/>
      <c r="H645" s="45"/>
      <c r="J645" s="7"/>
    </row>
    <row r="646" spans="3:10" ht="13" x14ac:dyDescent="0.15">
      <c r="C646" s="45"/>
      <c r="D646" s="48"/>
      <c r="E646" s="45"/>
      <c r="F646" s="45"/>
      <c r="G646" s="47"/>
      <c r="H646" s="45"/>
      <c r="J646" s="7"/>
    </row>
    <row r="647" spans="3:10" ht="13" x14ac:dyDescent="0.15">
      <c r="C647" s="45"/>
      <c r="D647" s="48"/>
      <c r="E647" s="45"/>
      <c r="F647" s="45"/>
      <c r="G647" s="47"/>
      <c r="H647" s="45"/>
      <c r="J647" s="7"/>
    </row>
    <row r="648" spans="3:10" ht="13" x14ac:dyDescent="0.15">
      <c r="C648" s="45"/>
      <c r="D648" s="48"/>
      <c r="E648" s="45"/>
      <c r="F648" s="45"/>
      <c r="G648" s="47"/>
      <c r="H648" s="45"/>
      <c r="J648" s="7"/>
    </row>
    <row r="649" spans="3:10" ht="13" x14ac:dyDescent="0.15">
      <c r="C649" s="45"/>
      <c r="D649" s="48"/>
      <c r="E649" s="45"/>
      <c r="F649" s="45"/>
      <c r="G649" s="47"/>
      <c r="H649" s="45"/>
      <c r="J649" s="7"/>
    </row>
    <row r="650" spans="3:10" ht="13" x14ac:dyDescent="0.15">
      <c r="C650" s="45"/>
      <c r="D650" s="48"/>
      <c r="E650" s="45"/>
      <c r="F650" s="45"/>
      <c r="G650" s="47"/>
      <c r="H650" s="45"/>
      <c r="J650" s="7"/>
    </row>
    <row r="651" spans="3:10" ht="13" x14ac:dyDescent="0.15">
      <c r="C651" s="45"/>
      <c r="D651" s="48"/>
      <c r="E651" s="45"/>
      <c r="F651" s="45"/>
      <c r="G651" s="47"/>
      <c r="H651" s="45"/>
      <c r="J651" s="7"/>
    </row>
    <row r="652" spans="3:10" ht="13" x14ac:dyDescent="0.15">
      <c r="C652" s="45"/>
      <c r="D652" s="48"/>
      <c r="E652" s="45"/>
      <c r="F652" s="45"/>
      <c r="G652" s="47"/>
      <c r="H652" s="45"/>
      <c r="J652" s="7"/>
    </row>
    <row r="653" spans="3:10" ht="13" x14ac:dyDescent="0.15">
      <c r="C653" s="45"/>
      <c r="D653" s="48"/>
      <c r="E653" s="45"/>
      <c r="F653" s="45"/>
      <c r="G653" s="47"/>
      <c r="H653" s="45"/>
      <c r="J653" s="7"/>
    </row>
    <row r="654" spans="3:10" ht="13" x14ac:dyDescent="0.15">
      <c r="C654" s="45"/>
      <c r="D654" s="48"/>
      <c r="E654" s="45"/>
      <c r="F654" s="45"/>
      <c r="G654" s="47"/>
      <c r="H654" s="45"/>
      <c r="J654" s="7"/>
    </row>
    <row r="655" spans="3:10" ht="13" x14ac:dyDescent="0.15">
      <c r="C655" s="45"/>
      <c r="D655" s="48"/>
      <c r="E655" s="45"/>
      <c r="F655" s="45"/>
      <c r="G655" s="47"/>
      <c r="H655" s="45"/>
      <c r="J655" s="7"/>
    </row>
    <row r="656" spans="3:10" ht="13" x14ac:dyDescent="0.15">
      <c r="C656" s="45"/>
      <c r="D656" s="48"/>
      <c r="E656" s="45"/>
      <c r="F656" s="45"/>
      <c r="G656" s="47"/>
      <c r="H656" s="45"/>
      <c r="J656" s="7"/>
    </row>
    <row r="657" spans="3:10" ht="13" x14ac:dyDescent="0.15">
      <c r="C657" s="45"/>
      <c r="D657" s="48"/>
      <c r="E657" s="45"/>
      <c r="F657" s="45"/>
      <c r="G657" s="47"/>
      <c r="H657" s="45"/>
      <c r="J657" s="7"/>
    </row>
    <row r="658" spans="3:10" ht="13" x14ac:dyDescent="0.15">
      <c r="C658" s="45"/>
      <c r="D658" s="48"/>
      <c r="E658" s="45"/>
      <c r="F658" s="45"/>
      <c r="G658" s="47"/>
      <c r="H658" s="45"/>
      <c r="J658" s="7"/>
    </row>
    <row r="659" spans="3:10" ht="13" x14ac:dyDescent="0.15">
      <c r="C659" s="45"/>
      <c r="D659" s="48"/>
      <c r="E659" s="45"/>
      <c r="F659" s="45"/>
      <c r="G659" s="47"/>
      <c r="H659" s="45"/>
      <c r="J659" s="7"/>
    </row>
    <row r="660" spans="3:10" ht="13" x14ac:dyDescent="0.15">
      <c r="C660" s="45"/>
      <c r="D660" s="48"/>
      <c r="E660" s="45"/>
      <c r="F660" s="45"/>
      <c r="G660" s="47"/>
      <c r="H660" s="45"/>
      <c r="J660" s="7"/>
    </row>
    <row r="661" spans="3:10" ht="13" x14ac:dyDescent="0.15">
      <c r="C661" s="45"/>
      <c r="D661" s="48"/>
      <c r="E661" s="45"/>
      <c r="F661" s="45"/>
      <c r="G661" s="47"/>
      <c r="H661" s="45"/>
      <c r="J661" s="7"/>
    </row>
    <row r="662" spans="3:10" ht="13" x14ac:dyDescent="0.15">
      <c r="C662" s="45"/>
      <c r="D662" s="48"/>
      <c r="E662" s="45"/>
      <c r="F662" s="45"/>
      <c r="G662" s="47"/>
      <c r="H662" s="45"/>
      <c r="J662" s="7"/>
    </row>
    <row r="663" spans="3:10" ht="13" x14ac:dyDescent="0.15">
      <c r="C663" s="45"/>
      <c r="D663" s="48"/>
      <c r="E663" s="45"/>
      <c r="F663" s="45"/>
      <c r="G663" s="47"/>
      <c r="H663" s="45"/>
      <c r="J663" s="7"/>
    </row>
    <row r="664" spans="3:10" ht="13" x14ac:dyDescent="0.15">
      <c r="C664" s="45"/>
      <c r="D664" s="48"/>
      <c r="E664" s="45"/>
      <c r="F664" s="45"/>
      <c r="G664" s="47"/>
      <c r="H664" s="45"/>
      <c r="J664" s="7"/>
    </row>
    <row r="665" spans="3:10" ht="13" x14ac:dyDescent="0.15">
      <c r="C665" s="45"/>
      <c r="D665" s="48"/>
      <c r="E665" s="45"/>
      <c r="F665" s="45"/>
      <c r="G665" s="47"/>
      <c r="H665" s="45"/>
      <c r="J665" s="7"/>
    </row>
    <row r="666" spans="3:10" ht="13" x14ac:dyDescent="0.15">
      <c r="C666" s="45"/>
      <c r="D666" s="48"/>
      <c r="E666" s="45"/>
      <c r="F666" s="45"/>
      <c r="G666" s="47"/>
      <c r="H666" s="45"/>
      <c r="J666" s="7"/>
    </row>
    <row r="667" spans="3:10" ht="13" x14ac:dyDescent="0.15">
      <c r="C667" s="45"/>
      <c r="D667" s="48"/>
      <c r="E667" s="45"/>
      <c r="F667" s="45"/>
      <c r="G667" s="47"/>
      <c r="H667" s="45"/>
      <c r="J667" s="7"/>
    </row>
    <row r="668" spans="3:10" ht="13" x14ac:dyDescent="0.15">
      <c r="C668" s="45"/>
      <c r="D668" s="48"/>
      <c r="E668" s="45"/>
      <c r="F668" s="45"/>
      <c r="G668" s="47"/>
      <c r="H668" s="45"/>
      <c r="J668" s="7"/>
    </row>
    <row r="669" spans="3:10" ht="13" x14ac:dyDescent="0.15">
      <c r="C669" s="45"/>
      <c r="D669" s="48"/>
      <c r="E669" s="45"/>
      <c r="F669" s="45"/>
      <c r="G669" s="47"/>
      <c r="H669" s="45"/>
      <c r="J669" s="7"/>
    </row>
    <row r="670" spans="3:10" ht="13" x14ac:dyDescent="0.15">
      <c r="C670" s="45"/>
      <c r="D670" s="48"/>
      <c r="E670" s="45"/>
      <c r="F670" s="45"/>
      <c r="G670" s="47"/>
      <c r="H670" s="45"/>
      <c r="J670" s="7"/>
    </row>
    <row r="671" spans="3:10" ht="13" x14ac:dyDescent="0.15">
      <c r="C671" s="45"/>
      <c r="D671" s="48"/>
      <c r="E671" s="45"/>
      <c r="F671" s="45"/>
      <c r="G671" s="47"/>
      <c r="H671" s="45"/>
      <c r="J671" s="7"/>
    </row>
    <row r="672" spans="3:10" ht="13" x14ac:dyDescent="0.15">
      <c r="C672" s="45"/>
      <c r="D672" s="48"/>
      <c r="E672" s="45"/>
      <c r="F672" s="45"/>
      <c r="G672" s="47"/>
      <c r="H672" s="45"/>
      <c r="J672" s="7"/>
    </row>
    <row r="673" spans="3:10" ht="13" x14ac:dyDescent="0.15">
      <c r="C673" s="45"/>
      <c r="D673" s="48"/>
      <c r="E673" s="45"/>
      <c r="F673" s="45"/>
      <c r="G673" s="47"/>
      <c r="H673" s="45"/>
      <c r="J673" s="7"/>
    </row>
    <row r="674" spans="3:10" ht="13" x14ac:dyDescent="0.15">
      <c r="C674" s="45"/>
      <c r="D674" s="48"/>
      <c r="E674" s="45"/>
      <c r="F674" s="45"/>
      <c r="G674" s="47"/>
      <c r="H674" s="45"/>
      <c r="J674" s="7"/>
    </row>
    <row r="675" spans="3:10" ht="13" x14ac:dyDescent="0.15">
      <c r="C675" s="45"/>
      <c r="D675" s="48"/>
      <c r="E675" s="45"/>
      <c r="F675" s="45"/>
      <c r="G675" s="47"/>
      <c r="H675" s="45"/>
      <c r="J675" s="7"/>
    </row>
    <row r="676" spans="3:10" ht="13" x14ac:dyDescent="0.15">
      <c r="C676" s="45"/>
      <c r="D676" s="48"/>
      <c r="E676" s="45"/>
      <c r="F676" s="45"/>
      <c r="G676" s="47"/>
      <c r="H676" s="45"/>
      <c r="J676" s="7"/>
    </row>
    <row r="677" spans="3:10" ht="13" x14ac:dyDescent="0.15">
      <c r="C677" s="45"/>
      <c r="D677" s="48"/>
      <c r="E677" s="45"/>
      <c r="F677" s="45"/>
      <c r="G677" s="47"/>
      <c r="H677" s="45"/>
      <c r="J677" s="7"/>
    </row>
    <row r="678" spans="3:10" ht="13" x14ac:dyDescent="0.15">
      <c r="C678" s="45"/>
      <c r="D678" s="48"/>
      <c r="E678" s="45"/>
      <c r="F678" s="45"/>
      <c r="G678" s="47"/>
      <c r="H678" s="45"/>
      <c r="J678" s="7"/>
    </row>
    <row r="679" spans="3:10" ht="13" x14ac:dyDescent="0.15">
      <c r="C679" s="45"/>
      <c r="D679" s="48"/>
      <c r="E679" s="45"/>
      <c r="F679" s="45"/>
      <c r="G679" s="47"/>
      <c r="H679" s="45"/>
      <c r="J679" s="7"/>
    </row>
    <row r="680" spans="3:10" ht="13" x14ac:dyDescent="0.15">
      <c r="C680" s="45"/>
      <c r="D680" s="48"/>
      <c r="E680" s="45"/>
      <c r="F680" s="45"/>
      <c r="G680" s="47"/>
      <c r="H680" s="45"/>
      <c r="J680" s="7"/>
    </row>
    <row r="681" spans="3:10" ht="13" x14ac:dyDescent="0.15">
      <c r="C681" s="45"/>
      <c r="D681" s="48"/>
      <c r="E681" s="45"/>
      <c r="F681" s="45"/>
      <c r="G681" s="47"/>
      <c r="H681" s="45"/>
      <c r="J681" s="7"/>
    </row>
    <row r="682" spans="3:10" ht="13" x14ac:dyDescent="0.15">
      <c r="C682" s="45"/>
      <c r="D682" s="48"/>
      <c r="E682" s="45"/>
      <c r="F682" s="45"/>
      <c r="G682" s="47"/>
      <c r="H682" s="45"/>
      <c r="J682" s="7"/>
    </row>
    <row r="683" spans="3:10" ht="13" x14ac:dyDescent="0.15">
      <c r="C683" s="45"/>
      <c r="D683" s="48"/>
      <c r="E683" s="45"/>
      <c r="F683" s="45"/>
      <c r="G683" s="47"/>
      <c r="H683" s="45"/>
      <c r="J683" s="7"/>
    </row>
    <row r="684" spans="3:10" ht="13" x14ac:dyDescent="0.15">
      <c r="C684" s="45"/>
      <c r="D684" s="48"/>
      <c r="E684" s="45"/>
      <c r="F684" s="45"/>
      <c r="G684" s="47"/>
      <c r="H684" s="45"/>
      <c r="J684" s="7"/>
    </row>
    <row r="685" spans="3:10" ht="13" x14ac:dyDescent="0.15">
      <c r="C685" s="45"/>
      <c r="D685" s="48"/>
      <c r="E685" s="45"/>
      <c r="F685" s="45"/>
      <c r="G685" s="47"/>
      <c r="H685" s="45"/>
      <c r="J685" s="7"/>
    </row>
    <row r="686" spans="3:10" ht="13" x14ac:dyDescent="0.15">
      <c r="C686" s="45"/>
      <c r="D686" s="48"/>
      <c r="E686" s="45"/>
      <c r="F686" s="45"/>
      <c r="G686" s="47"/>
      <c r="H686" s="45"/>
      <c r="J686" s="7"/>
    </row>
    <row r="687" spans="3:10" ht="13" x14ac:dyDescent="0.15">
      <c r="C687" s="45"/>
      <c r="D687" s="48"/>
      <c r="E687" s="45"/>
      <c r="F687" s="45"/>
      <c r="G687" s="47"/>
      <c r="H687" s="45"/>
      <c r="J687" s="7"/>
    </row>
    <row r="688" spans="3:10" ht="13" x14ac:dyDescent="0.15">
      <c r="C688" s="45"/>
      <c r="D688" s="48"/>
      <c r="E688" s="45"/>
      <c r="F688" s="45"/>
      <c r="G688" s="47"/>
      <c r="H688" s="45"/>
      <c r="J688" s="7"/>
    </row>
    <row r="689" spans="3:10" ht="13" x14ac:dyDescent="0.15">
      <c r="C689" s="45"/>
      <c r="D689" s="48"/>
      <c r="E689" s="45"/>
      <c r="F689" s="45"/>
      <c r="G689" s="47"/>
      <c r="H689" s="45"/>
      <c r="J689" s="7"/>
    </row>
    <row r="690" spans="3:10" ht="13" x14ac:dyDescent="0.15">
      <c r="C690" s="45"/>
      <c r="D690" s="48"/>
      <c r="E690" s="45"/>
      <c r="F690" s="45"/>
      <c r="G690" s="47"/>
      <c r="H690" s="45"/>
      <c r="J690" s="7"/>
    </row>
    <row r="691" spans="3:10" ht="13" x14ac:dyDescent="0.15">
      <c r="C691" s="45"/>
      <c r="D691" s="48"/>
      <c r="E691" s="45"/>
      <c r="F691" s="45"/>
      <c r="G691" s="47"/>
      <c r="H691" s="45"/>
      <c r="J691" s="7"/>
    </row>
    <row r="692" spans="3:10" ht="13" x14ac:dyDescent="0.15">
      <c r="C692" s="45"/>
      <c r="D692" s="48"/>
      <c r="E692" s="45"/>
      <c r="F692" s="45"/>
      <c r="G692" s="47"/>
      <c r="H692" s="45"/>
      <c r="J692" s="7"/>
    </row>
    <row r="693" spans="3:10" ht="13" x14ac:dyDescent="0.15">
      <c r="C693" s="45"/>
      <c r="D693" s="48"/>
      <c r="E693" s="45"/>
      <c r="F693" s="45"/>
      <c r="G693" s="47"/>
      <c r="H693" s="45"/>
      <c r="J693" s="7"/>
    </row>
    <row r="694" spans="3:10" ht="13" x14ac:dyDescent="0.15">
      <c r="C694" s="45"/>
      <c r="D694" s="48"/>
      <c r="E694" s="45"/>
      <c r="F694" s="45"/>
      <c r="G694" s="47"/>
      <c r="H694" s="45"/>
      <c r="J694" s="7"/>
    </row>
    <row r="695" spans="3:10" ht="13" x14ac:dyDescent="0.15">
      <c r="C695" s="45"/>
      <c r="D695" s="48"/>
      <c r="E695" s="45"/>
      <c r="F695" s="45"/>
      <c r="G695" s="47"/>
      <c r="H695" s="45"/>
      <c r="J695" s="7"/>
    </row>
    <row r="696" spans="3:10" ht="13" x14ac:dyDescent="0.15">
      <c r="C696" s="45"/>
      <c r="D696" s="48"/>
      <c r="E696" s="45"/>
      <c r="F696" s="45"/>
      <c r="G696" s="47"/>
      <c r="H696" s="45"/>
      <c r="J696" s="7"/>
    </row>
    <row r="697" spans="3:10" ht="13" x14ac:dyDescent="0.15">
      <c r="C697" s="45"/>
      <c r="D697" s="48"/>
      <c r="E697" s="45"/>
      <c r="F697" s="45"/>
      <c r="G697" s="47"/>
      <c r="H697" s="45"/>
      <c r="J697" s="7"/>
    </row>
    <row r="698" spans="3:10" ht="13" x14ac:dyDescent="0.15">
      <c r="C698" s="45"/>
      <c r="D698" s="48"/>
      <c r="E698" s="45"/>
      <c r="F698" s="45"/>
      <c r="G698" s="47"/>
      <c r="H698" s="45"/>
      <c r="J698" s="7"/>
    </row>
    <row r="699" spans="3:10" ht="13" x14ac:dyDescent="0.15">
      <c r="C699" s="45"/>
      <c r="D699" s="48"/>
      <c r="E699" s="45"/>
      <c r="F699" s="45"/>
      <c r="G699" s="47"/>
      <c r="H699" s="45"/>
      <c r="J699" s="7"/>
    </row>
    <row r="700" spans="3:10" ht="13" x14ac:dyDescent="0.15">
      <c r="C700" s="45"/>
      <c r="D700" s="48"/>
      <c r="E700" s="45"/>
      <c r="F700" s="45"/>
      <c r="G700" s="47"/>
      <c r="H700" s="45"/>
      <c r="J700" s="7"/>
    </row>
    <row r="701" spans="3:10" ht="13" x14ac:dyDescent="0.15">
      <c r="C701" s="45"/>
      <c r="D701" s="48"/>
      <c r="E701" s="45"/>
      <c r="F701" s="45"/>
      <c r="G701" s="47"/>
      <c r="H701" s="45"/>
      <c r="J701" s="7"/>
    </row>
    <row r="702" spans="3:10" ht="13" x14ac:dyDescent="0.15">
      <c r="C702" s="45"/>
      <c r="D702" s="48"/>
      <c r="E702" s="45"/>
      <c r="F702" s="45"/>
      <c r="G702" s="47"/>
      <c r="H702" s="45"/>
      <c r="J702" s="7"/>
    </row>
    <row r="703" spans="3:10" ht="13" x14ac:dyDescent="0.15">
      <c r="C703" s="45"/>
      <c r="D703" s="48"/>
      <c r="E703" s="45"/>
      <c r="F703" s="45"/>
      <c r="G703" s="47"/>
      <c r="H703" s="45"/>
      <c r="J703" s="7"/>
    </row>
    <row r="704" spans="3:10" ht="13" x14ac:dyDescent="0.15">
      <c r="C704" s="45"/>
      <c r="D704" s="48"/>
      <c r="E704" s="45"/>
      <c r="F704" s="45"/>
      <c r="G704" s="47"/>
      <c r="H704" s="45"/>
      <c r="J704" s="7"/>
    </row>
    <row r="705" spans="3:10" ht="13" x14ac:dyDescent="0.15">
      <c r="C705" s="45"/>
      <c r="D705" s="48"/>
      <c r="E705" s="45"/>
      <c r="F705" s="45"/>
      <c r="G705" s="47"/>
      <c r="H705" s="45"/>
      <c r="J705" s="7"/>
    </row>
    <row r="706" spans="3:10" ht="13" x14ac:dyDescent="0.15">
      <c r="C706" s="45"/>
      <c r="D706" s="48"/>
      <c r="E706" s="45"/>
      <c r="F706" s="45"/>
      <c r="G706" s="47"/>
      <c r="H706" s="45"/>
      <c r="J706" s="7"/>
    </row>
    <row r="707" spans="3:10" ht="13" x14ac:dyDescent="0.15">
      <c r="C707" s="45"/>
      <c r="D707" s="48"/>
      <c r="E707" s="45"/>
      <c r="F707" s="45"/>
      <c r="G707" s="47"/>
      <c r="H707" s="45"/>
      <c r="J707" s="7"/>
    </row>
    <row r="708" spans="3:10" ht="13" x14ac:dyDescent="0.15">
      <c r="C708" s="45"/>
      <c r="D708" s="48"/>
      <c r="E708" s="45"/>
      <c r="F708" s="45"/>
      <c r="G708" s="47"/>
      <c r="H708" s="45"/>
      <c r="J708" s="7"/>
    </row>
    <row r="709" spans="3:10" ht="13" x14ac:dyDescent="0.15">
      <c r="C709" s="45"/>
      <c r="D709" s="48"/>
      <c r="E709" s="45"/>
      <c r="F709" s="45"/>
      <c r="G709" s="47"/>
      <c r="H709" s="45"/>
      <c r="J709" s="7"/>
    </row>
    <row r="710" spans="3:10" ht="13" x14ac:dyDescent="0.15">
      <c r="C710" s="45"/>
      <c r="D710" s="48"/>
      <c r="E710" s="45"/>
      <c r="F710" s="45"/>
      <c r="G710" s="47"/>
      <c r="H710" s="45"/>
      <c r="J710" s="7"/>
    </row>
    <row r="711" spans="3:10" ht="13" x14ac:dyDescent="0.15">
      <c r="C711" s="45"/>
      <c r="D711" s="48"/>
      <c r="E711" s="45"/>
      <c r="F711" s="45"/>
      <c r="G711" s="47"/>
      <c r="H711" s="45"/>
      <c r="J711" s="7"/>
    </row>
    <row r="712" spans="3:10" ht="13" x14ac:dyDescent="0.15">
      <c r="C712" s="45"/>
      <c r="D712" s="48"/>
      <c r="E712" s="45"/>
      <c r="F712" s="45"/>
      <c r="G712" s="47"/>
      <c r="H712" s="45"/>
      <c r="J712" s="7"/>
    </row>
    <row r="713" spans="3:10" ht="13" x14ac:dyDescent="0.15">
      <c r="C713" s="45"/>
      <c r="D713" s="48"/>
      <c r="E713" s="45"/>
      <c r="F713" s="45"/>
      <c r="G713" s="47"/>
      <c r="H713" s="45"/>
      <c r="J713" s="7"/>
    </row>
    <row r="714" spans="3:10" ht="13" x14ac:dyDescent="0.15">
      <c r="C714" s="45"/>
      <c r="D714" s="48"/>
      <c r="E714" s="45"/>
      <c r="F714" s="45"/>
      <c r="G714" s="47"/>
      <c r="H714" s="45"/>
      <c r="J714" s="7"/>
    </row>
    <row r="715" spans="3:10" ht="13" x14ac:dyDescent="0.15">
      <c r="C715" s="45"/>
      <c r="D715" s="48"/>
      <c r="E715" s="45"/>
      <c r="F715" s="45"/>
      <c r="G715" s="47"/>
      <c r="H715" s="45"/>
      <c r="J715" s="7"/>
    </row>
    <row r="716" spans="3:10" ht="13" x14ac:dyDescent="0.15">
      <c r="C716" s="45"/>
      <c r="D716" s="48"/>
      <c r="E716" s="45"/>
      <c r="F716" s="45"/>
      <c r="G716" s="47"/>
      <c r="H716" s="45"/>
      <c r="J716" s="7"/>
    </row>
    <row r="717" spans="3:10" ht="13" x14ac:dyDescent="0.15">
      <c r="C717" s="45"/>
      <c r="D717" s="48"/>
      <c r="E717" s="45"/>
      <c r="F717" s="45"/>
      <c r="G717" s="47"/>
      <c r="H717" s="45"/>
      <c r="J717" s="7"/>
    </row>
    <row r="718" spans="3:10" ht="13" x14ac:dyDescent="0.15">
      <c r="C718" s="45"/>
      <c r="D718" s="48"/>
      <c r="E718" s="45"/>
      <c r="F718" s="45"/>
      <c r="G718" s="47"/>
      <c r="H718" s="45"/>
      <c r="J718" s="7"/>
    </row>
    <row r="719" spans="3:10" ht="13" x14ac:dyDescent="0.15">
      <c r="C719" s="45"/>
      <c r="D719" s="48"/>
      <c r="E719" s="45"/>
      <c r="F719" s="45"/>
      <c r="G719" s="47"/>
      <c r="H719" s="45"/>
      <c r="J719" s="7"/>
    </row>
    <row r="720" spans="3:10" ht="13" x14ac:dyDescent="0.15">
      <c r="C720" s="45"/>
      <c r="D720" s="48"/>
      <c r="E720" s="45"/>
      <c r="F720" s="45"/>
      <c r="G720" s="47"/>
      <c r="H720" s="45"/>
      <c r="J720" s="7"/>
    </row>
    <row r="721" spans="3:10" ht="13" x14ac:dyDescent="0.15">
      <c r="C721" s="45"/>
      <c r="D721" s="48"/>
      <c r="E721" s="45"/>
      <c r="F721" s="45"/>
      <c r="G721" s="47"/>
      <c r="H721" s="45"/>
      <c r="J721" s="7"/>
    </row>
    <row r="722" spans="3:10" ht="13" x14ac:dyDescent="0.15">
      <c r="C722" s="45"/>
      <c r="D722" s="48"/>
      <c r="E722" s="45"/>
      <c r="F722" s="45"/>
      <c r="G722" s="47"/>
      <c r="H722" s="45"/>
      <c r="J722" s="7"/>
    </row>
    <row r="723" spans="3:10" ht="13" x14ac:dyDescent="0.15">
      <c r="C723" s="45"/>
      <c r="D723" s="48"/>
      <c r="E723" s="45"/>
      <c r="F723" s="45"/>
      <c r="G723" s="47"/>
      <c r="H723" s="45"/>
      <c r="J723" s="7"/>
    </row>
    <row r="724" spans="3:10" ht="13" x14ac:dyDescent="0.15">
      <c r="C724" s="45"/>
      <c r="D724" s="48"/>
      <c r="E724" s="45"/>
      <c r="F724" s="45"/>
      <c r="G724" s="47"/>
      <c r="H724" s="45"/>
      <c r="J724" s="7"/>
    </row>
    <row r="725" spans="3:10" ht="13" x14ac:dyDescent="0.15">
      <c r="C725" s="45"/>
      <c r="D725" s="48"/>
      <c r="E725" s="45"/>
      <c r="F725" s="45"/>
      <c r="G725" s="47"/>
      <c r="H725" s="45"/>
      <c r="J725" s="7"/>
    </row>
    <row r="726" spans="3:10" ht="13" x14ac:dyDescent="0.15">
      <c r="C726" s="45"/>
      <c r="D726" s="48"/>
      <c r="E726" s="45"/>
      <c r="F726" s="45"/>
      <c r="G726" s="47"/>
      <c r="H726" s="45"/>
      <c r="J726" s="7"/>
    </row>
    <row r="727" spans="3:10" ht="13" x14ac:dyDescent="0.15">
      <c r="C727" s="45"/>
      <c r="D727" s="48"/>
      <c r="E727" s="45"/>
      <c r="F727" s="45"/>
      <c r="G727" s="47"/>
      <c r="H727" s="45"/>
      <c r="J727" s="7"/>
    </row>
    <row r="728" spans="3:10" ht="13" x14ac:dyDescent="0.15">
      <c r="C728" s="45"/>
      <c r="D728" s="48"/>
      <c r="E728" s="45"/>
      <c r="F728" s="45"/>
      <c r="G728" s="47"/>
      <c r="H728" s="45"/>
      <c r="J728" s="7"/>
    </row>
    <row r="729" spans="3:10" ht="13" x14ac:dyDescent="0.15">
      <c r="C729" s="45"/>
      <c r="D729" s="48"/>
      <c r="E729" s="45"/>
      <c r="F729" s="45"/>
      <c r="G729" s="47"/>
      <c r="H729" s="45"/>
      <c r="J729" s="7"/>
    </row>
    <row r="730" spans="3:10" ht="13" x14ac:dyDescent="0.15">
      <c r="C730" s="45"/>
      <c r="D730" s="48"/>
      <c r="E730" s="45"/>
      <c r="F730" s="45"/>
      <c r="G730" s="47"/>
      <c r="H730" s="45"/>
      <c r="J730" s="7"/>
    </row>
    <row r="731" spans="3:10" ht="13" x14ac:dyDescent="0.15">
      <c r="C731" s="45"/>
      <c r="D731" s="48"/>
      <c r="E731" s="45"/>
      <c r="F731" s="45"/>
      <c r="G731" s="47"/>
      <c r="H731" s="45"/>
      <c r="J731" s="7"/>
    </row>
    <row r="732" spans="3:10" ht="13" x14ac:dyDescent="0.15">
      <c r="C732" s="45"/>
      <c r="D732" s="48"/>
      <c r="E732" s="45"/>
      <c r="F732" s="45"/>
      <c r="G732" s="47"/>
      <c r="H732" s="45"/>
      <c r="J732" s="7"/>
    </row>
    <row r="733" spans="3:10" ht="13" x14ac:dyDescent="0.15">
      <c r="C733" s="45"/>
      <c r="D733" s="48"/>
      <c r="E733" s="45"/>
      <c r="F733" s="45"/>
      <c r="G733" s="47"/>
      <c r="H733" s="45"/>
      <c r="J733" s="7"/>
    </row>
    <row r="734" spans="3:10" ht="13" x14ac:dyDescent="0.15">
      <c r="C734" s="45"/>
      <c r="D734" s="48"/>
      <c r="E734" s="45"/>
      <c r="F734" s="45"/>
      <c r="G734" s="47"/>
      <c r="H734" s="45"/>
      <c r="J734" s="7"/>
    </row>
    <row r="735" spans="3:10" ht="13" x14ac:dyDescent="0.15">
      <c r="C735" s="45"/>
      <c r="D735" s="48"/>
      <c r="E735" s="45"/>
      <c r="F735" s="45"/>
      <c r="G735" s="47"/>
      <c r="H735" s="45"/>
      <c r="J735" s="7"/>
    </row>
    <row r="736" spans="3:10" ht="13" x14ac:dyDescent="0.15">
      <c r="C736" s="45"/>
      <c r="D736" s="48"/>
      <c r="E736" s="45"/>
      <c r="F736" s="45"/>
      <c r="G736" s="47"/>
      <c r="H736" s="45"/>
      <c r="J736" s="7"/>
    </row>
    <row r="737" spans="3:10" ht="13" x14ac:dyDescent="0.15">
      <c r="C737" s="45"/>
      <c r="D737" s="48"/>
      <c r="E737" s="45"/>
      <c r="F737" s="45"/>
      <c r="G737" s="47"/>
      <c r="H737" s="45"/>
      <c r="J737" s="7"/>
    </row>
    <row r="738" spans="3:10" ht="13" x14ac:dyDescent="0.15">
      <c r="C738" s="45"/>
      <c r="D738" s="48"/>
      <c r="E738" s="45"/>
      <c r="F738" s="45"/>
      <c r="G738" s="47"/>
      <c r="H738" s="45"/>
      <c r="J738" s="7"/>
    </row>
    <row r="739" spans="3:10" ht="13" x14ac:dyDescent="0.15">
      <c r="C739" s="45"/>
      <c r="D739" s="48"/>
      <c r="E739" s="45"/>
      <c r="F739" s="45"/>
      <c r="G739" s="47"/>
      <c r="H739" s="45"/>
      <c r="J739" s="7"/>
    </row>
    <row r="740" spans="3:10" ht="13" x14ac:dyDescent="0.15">
      <c r="C740" s="45"/>
      <c r="D740" s="48"/>
      <c r="E740" s="45"/>
      <c r="F740" s="45"/>
      <c r="G740" s="47"/>
      <c r="H740" s="45"/>
      <c r="J740" s="7"/>
    </row>
    <row r="741" spans="3:10" ht="13" x14ac:dyDescent="0.15">
      <c r="C741" s="45"/>
      <c r="D741" s="48"/>
      <c r="E741" s="45"/>
      <c r="F741" s="45"/>
      <c r="G741" s="47"/>
      <c r="H741" s="45"/>
      <c r="J741" s="7"/>
    </row>
    <row r="742" spans="3:10" ht="13" x14ac:dyDescent="0.15">
      <c r="C742" s="45"/>
      <c r="D742" s="48"/>
      <c r="E742" s="45"/>
      <c r="F742" s="45"/>
      <c r="G742" s="47"/>
      <c r="H742" s="45"/>
      <c r="J742" s="7"/>
    </row>
    <row r="743" spans="3:10" ht="13" x14ac:dyDescent="0.15">
      <c r="C743" s="45"/>
      <c r="D743" s="48"/>
      <c r="E743" s="45"/>
      <c r="F743" s="45"/>
      <c r="G743" s="47"/>
      <c r="H743" s="45"/>
      <c r="J743" s="7"/>
    </row>
    <row r="744" spans="3:10" ht="13" x14ac:dyDescent="0.15">
      <c r="C744" s="45"/>
      <c r="D744" s="48"/>
      <c r="E744" s="45"/>
      <c r="F744" s="45"/>
      <c r="G744" s="47"/>
      <c r="H744" s="45"/>
      <c r="J744" s="7"/>
    </row>
    <row r="745" spans="3:10" ht="13" x14ac:dyDescent="0.15">
      <c r="C745" s="45"/>
      <c r="D745" s="48"/>
      <c r="E745" s="45"/>
      <c r="F745" s="45"/>
      <c r="G745" s="47"/>
      <c r="H745" s="45"/>
      <c r="J745" s="7"/>
    </row>
    <row r="746" spans="3:10" ht="13" x14ac:dyDescent="0.15">
      <c r="C746" s="45"/>
      <c r="D746" s="48"/>
      <c r="E746" s="45"/>
      <c r="F746" s="45"/>
      <c r="G746" s="47"/>
      <c r="H746" s="45"/>
      <c r="J746" s="7"/>
    </row>
    <row r="747" spans="3:10" ht="13" x14ac:dyDescent="0.15">
      <c r="C747" s="45"/>
      <c r="D747" s="48"/>
      <c r="E747" s="45"/>
      <c r="F747" s="45"/>
      <c r="G747" s="47"/>
      <c r="H747" s="45"/>
      <c r="J747" s="7"/>
    </row>
    <row r="748" spans="3:10" ht="13" x14ac:dyDescent="0.15">
      <c r="C748" s="45"/>
      <c r="D748" s="48"/>
      <c r="E748" s="45"/>
      <c r="F748" s="45"/>
      <c r="G748" s="47"/>
      <c r="H748" s="45"/>
      <c r="J748" s="7"/>
    </row>
    <row r="749" spans="3:10" ht="13" x14ac:dyDescent="0.15">
      <c r="C749" s="45"/>
      <c r="D749" s="48"/>
      <c r="E749" s="45"/>
      <c r="F749" s="45"/>
      <c r="G749" s="47"/>
      <c r="H749" s="45"/>
      <c r="J749" s="7"/>
    </row>
    <row r="750" spans="3:10" ht="13" x14ac:dyDescent="0.15">
      <c r="C750" s="45"/>
      <c r="D750" s="48"/>
      <c r="E750" s="45"/>
      <c r="F750" s="45"/>
      <c r="G750" s="47"/>
      <c r="H750" s="45"/>
      <c r="J750" s="7"/>
    </row>
    <row r="751" spans="3:10" ht="13" x14ac:dyDescent="0.15">
      <c r="C751" s="45"/>
      <c r="D751" s="48"/>
      <c r="E751" s="45"/>
      <c r="F751" s="45"/>
      <c r="G751" s="47"/>
      <c r="H751" s="45"/>
      <c r="J751" s="7"/>
    </row>
    <row r="752" spans="3:10" ht="13" x14ac:dyDescent="0.15">
      <c r="C752" s="45"/>
      <c r="D752" s="48"/>
      <c r="E752" s="45"/>
      <c r="F752" s="45"/>
      <c r="G752" s="47"/>
      <c r="H752" s="45"/>
      <c r="J752" s="7"/>
    </row>
    <row r="753" spans="3:10" ht="13" x14ac:dyDescent="0.15">
      <c r="C753" s="45"/>
      <c r="D753" s="48"/>
      <c r="E753" s="45"/>
      <c r="F753" s="45"/>
      <c r="G753" s="47"/>
      <c r="H753" s="45"/>
      <c r="J753" s="7"/>
    </row>
    <row r="754" spans="3:10" ht="13" x14ac:dyDescent="0.15">
      <c r="C754" s="45"/>
      <c r="D754" s="48"/>
      <c r="E754" s="45"/>
      <c r="F754" s="45"/>
      <c r="G754" s="47"/>
      <c r="H754" s="45"/>
      <c r="J754" s="7"/>
    </row>
    <row r="755" spans="3:10" ht="13" x14ac:dyDescent="0.15">
      <c r="C755" s="45"/>
      <c r="D755" s="48"/>
      <c r="E755" s="45"/>
      <c r="F755" s="45"/>
      <c r="G755" s="47"/>
      <c r="H755" s="45"/>
      <c r="J755" s="7"/>
    </row>
    <row r="756" spans="3:10" ht="13" x14ac:dyDescent="0.15">
      <c r="C756" s="45"/>
      <c r="D756" s="48"/>
      <c r="E756" s="45"/>
      <c r="F756" s="45"/>
      <c r="G756" s="47"/>
      <c r="H756" s="45"/>
      <c r="J756" s="7"/>
    </row>
    <row r="757" spans="3:10" ht="13" x14ac:dyDescent="0.15">
      <c r="C757" s="45"/>
      <c r="D757" s="48"/>
      <c r="E757" s="45"/>
      <c r="F757" s="45"/>
      <c r="G757" s="47"/>
      <c r="H757" s="45"/>
      <c r="J757" s="7"/>
    </row>
    <row r="758" spans="3:10" ht="13" x14ac:dyDescent="0.15">
      <c r="C758" s="45"/>
      <c r="D758" s="48"/>
      <c r="E758" s="45"/>
      <c r="F758" s="45"/>
      <c r="G758" s="47"/>
      <c r="H758" s="45"/>
      <c r="J758" s="7"/>
    </row>
    <row r="759" spans="3:10" ht="13" x14ac:dyDescent="0.15">
      <c r="C759" s="45"/>
      <c r="D759" s="48"/>
      <c r="E759" s="45"/>
      <c r="F759" s="45"/>
      <c r="G759" s="47"/>
      <c r="H759" s="45"/>
      <c r="J759" s="7"/>
    </row>
    <row r="760" spans="3:10" ht="13" x14ac:dyDescent="0.15">
      <c r="C760" s="45"/>
      <c r="D760" s="48"/>
      <c r="E760" s="45"/>
      <c r="F760" s="45"/>
      <c r="G760" s="47"/>
      <c r="H760" s="45"/>
      <c r="J760" s="7"/>
    </row>
    <row r="761" spans="3:10" ht="13" x14ac:dyDescent="0.15">
      <c r="C761" s="45"/>
      <c r="D761" s="48"/>
      <c r="E761" s="45"/>
      <c r="F761" s="45"/>
      <c r="G761" s="47"/>
      <c r="H761" s="45"/>
      <c r="J761" s="7"/>
    </row>
    <row r="762" spans="3:10" ht="13" x14ac:dyDescent="0.15">
      <c r="C762" s="45"/>
      <c r="D762" s="48"/>
      <c r="E762" s="45"/>
      <c r="F762" s="45"/>
      <c r="G762" s="47"/>
      <c r="H762" s="45"/>
      <c r="J762" s="7"/>
    </row>
    <row r="763" spans="3:10" ht="13" x14ac:dyDescent="0.15">
      <c r="C763" s="45"/>
      <c r="D763" s="48"/>
      <c r="E763" s="45"/>
      <c r="F763" s="45"/>
      <c r="G763" s="47"/>
      <c r="H763" s="45"/>
      <c r="J763" s="7"/>
    </row>
    <row r="764" spans="3:10" ht="13" x14ac:dyDescent="0.15">
      <c r="C764" s="45"/>
      <c r="D764" s="48"/>
      <c r="E764" s="45"/>
      <c r="F764" s="45"/>
      <c r="G764" s="47"/>
      <c r="H764" s="45"/>
      <c r="J764" s="7"/>
    </row>
    <row r="765" spans="3:10" ht="13" x14ac:dyDescent="0.15">
      <c r="C765" s="45"/>
      <c r="D765" s="48"/>
      <c r="E765" s="45"/>
      <c r="F765" s="45"/>
      <c r="G765" s="47"/>
      <c r="H765" s="45"/>
      <c r="J765" s="7"/>
    </row>
    <row r="766" spans="3:10" ht="13" x14ac:dyDescent="0.15">
      <c r="C766" s="45"/>
      <c r="D766" s="48"/>
      <c r="E766" s="45"/>
      <c r="F766" s="45"/>
      <c r="G766" s="47"/>
      <c r="H766" s="45"/>
      <c r="J766" s="7"/>
    </row>
    <row r="767" spans="3:10" ht="13" x14ac:dyDescent="0.15">
      <c r="C767" s="45"/>
      <c r="D767" s="48"/>
      <c r="E767" s="45"/>
      <c r="F767" s="45"/>
      <c r="G767" s="47"/>
      <c r="H767" s="45"/>
      <c r="J767" s="7"/>
    </row>
    <row r="768" spans="3:10" ht="13" x14ac:dyDescent="0.15">
      <c r="C768" s="45"/>
      <c r="D768" s="48"/>
      <c r="E768" s="45"/>
      <c r="F768" s="45"/>
      <c r="G768" s="47"/>
      <c r="H768" s="45"/>
      <c r="J768" s="7"/>
    </row>
    <row r="769" spans="3:10" ht="13" x14ac:dyDescent="0.15">
      <c r="C769" s="45"/>
      <c r="D769" s="48"/>
      <c r="E769" s="45"/>
      <c r="F769" s="45"/>
      <c r="G769" s="47"/>
      <c r="H769" s="45"/>
      <c r="J769" s="7"/>
    </row>
    <row r="770" spans="3:10" ht="13" x14ac:dyDescent="0.15">
      <c r="C770" s="45"/>
      <c r="D770" s="48"/>
      <c r="E770" s="45"/>
      <c r="F770" s="45"/>
      <c r="G770" s="47"/>
      <c r="H770" s="45"/>
      <c r="J770" s="7"/>
    </row>
    <row r="771" spans="3:10" ht="13" x14ac:dyDescent="0.15">
      <c r="C771" s="45"/>
      <c r="D771" s="48"/>
      <c r="E771" s="45"/>
      <c r="F771" s="45"/>
      <c r="G771" s="47"/>
      <c r="H771" s="45"/>
      <c r="J771" s="7"/>
    </row>
    <row r="772" spans="3:10" ht="13" x14ac:dyDescent="0.15">
      <c r="C772" s="45"/>
      <c r="D772" s="48"/>
      <c r="E772" s="45"/>
      <c r="F772" s="45"/>
      <c r="G772" s="47"/>
      <c r="H772" s="45"/>
      <c r="J772" s="7"/>
    </row>
    <row r="773" spans="3:10" ht="13" x14ac:dyDescent="0.15">
      <c r="C773" s="45"/>
      <c r="D773" s="48"/>
      <c r="E773" s="45"/>
      <c r="F773" s="45"/>
      <c r="G773" s="47"/>
      <c r="H773" s="45"/>
      <c r="J773" s="7"/>
    </row>
    <row r="774" spans="3:10" ht="13" x14ac:dyDescent="0.15">
      <c r="C774" s="45"/>
      <c r="D774" s="48"/>
      <c r="E774" s="45"/>
      <c r="F774" s="45"/>
      <c r="G774" s="47"/>
      <c r="H774" s="45"/>
      <c r="J774" s="7"/>
    </row>
    <row r="775" spans="3:10" ht="13" x14ac:dyDescent="0.15">
      <c r="C775" s="45"/>
      <c r="D775" s="48"/>
      <c r="E775" s="45"/>
      <c r="F775" s="45"/>
      <c r="G775" s="47"/>
      <c r="H775" s="45"/>
      <c r="J775" s="7"/>
    </row>
    <row r="776" spans="3:10" ht="13" x14ac:dyDescent="0.15">
      <c r="C776" s="45"/>
      <c r="D776" s="48"/>
      <c r="E776" s="45"/>
      <c r="F776" s="45"/>
      <c r="G776" s="47"/>
      <c r="H776" s="45"/>
      <c r="J776" s="7"/>
    </row>
    <row r="777" spans="3:10" ht="13" x14ac:dyDescent="0.15">
      <c r="C777" s="45"/>
      <c r="D777" s="48"/>
      <c r="E777" s="45"/>
      <c r="F777" s="45"/>
      <c r="G777" s="47"/>
      <c r="H777" s="45"/>
      <c r="J777" s="7"/>
    </row>
    <row r="778" spans="3:10" ht="13" x14ac:dyDescent="0.15">
      <c r="C778" s="45"/>
      <c r="D778" s="48"/>
      <c r="E778" s="45"/>
      <c r="F778" s="45"/>
      <c r="G778" s="47"/>
      <c r="H778" s="45"/>
      <c r="J778" s="7"/>
    </row>
    <row r="779" spans="3:10" ht="13" x14ac:dyDescent="0.15">
      <c r="C779" s="45"/>
      <c r="D779" s="48"/>
      <c r="E779" s="45"/>
      <c r="F779" s="45"/>
      <c r="G779" s="47"/>
      <c r="H779" s="45"/>
      <c r="J779" s="7"/>
    </row>
    <row r="780" spans="3:10" ht="13" x14ac:dyDescent="0.15">
      <c r="C780" s="45"/>
      <c r="D780" s="48"/>
      <c r="E780" s="45"/>
      <c r="F780" s="45"/>
      <c r="G780" s="47"/>
      <c r="H780" s="45"/>
      <c r="J780" s="7"/>
    </row>
    <row r="781" spans="3:10" ht="13" x14ac:dyDescent="0.15">
      <c r="C781" s="45"/>
      <c r="D781" s="48"/>
      <c r="E781" s="45"/>
      <c r="F781" s="45"/>
      <c r="G781" s="47"/>
      <c r="H781" s="45"/>
      <c r="J781" s="7"/>
    </row>
    <row r="782" spans="3:10" ht="13" x14ac:dyDescent="0.15">
      <c r="C782" s="45"/>
      <c r="D782" s="48"/>
      <c r="E782" s="45"/>
      <c r="F782" s="45"/>
      <c r="G782" s="47"/>
      <c r="H782" s="45"/>
      <c r="J782" s="7"/>
    </row>
    <row r="783" spans="3:10" ht="13" x14ac:dyDescent="0.15">
      <c r="C783" s="45"/>
      <c r="D783" s="48"/>
      <c r="E783" s="45"/>
      <c r="F783" s="45"/>
      <c r="G783" s="47"/>
      <c r="H783" s="45"/>
      <c r="J783" s="7"/>
    </row>
    <row r="784" spans="3:10" ht="13" x14ac:dyDescent="0.15">
      <c r="C784" s="45"/>
      <c r="D784" s="48"/>
      <c r="E784" s="45"/>
      <c r="F784" s="45"/>
      <c r="G784" s="47"/>
      <c r="H784" s="45"/>
      <c r="J784" s="7"/>
    </row>
    <row r="785" spans="3:10" ht="13" x14ac:dyDescent="0.15">
      <c r="C785" s="45"/>
      <c r="D785" s="48"/>
      <c r="E785" s="45"/>
      <c r="F785" s="45"/>
      <c r="G785" s="47"/>
      <c r="H785" s="45"/>
      <c r="J785" s="7"/>
    </row>
    <row r="786" spans="3:10" ht="13" x14ac:dyDescent="0.15">
      <c r="C786" s="45"/>
      <c r="D786" s="48"/>
      <c r="E786" s="45"/>
      <c r="F786" s="45"/>
      <c r="G786" s="47"/>
      <c r="H786" s="45"/>
      <c r="J786" s="7"/>
    </row>
    <row r="787" spans="3:10" ht="13" x14ac:dyDescent="0.15">
      <c r="C787" s="45"/>
      <c r="D787" s="48"/>
      <c r="E787" s="45"/>
      <c r="F787" s="45"/>
      <c r="G787" s="47"/>
      <c r="H787" s="45"/>
      <c r="J787" s="7"/>
    </row>
    <row r="788" spans="3:10" ht="13" x14ac:dyDescent="0.15">
      <c r="C788" s="45"/>
      <c r="D788" s="48"/>
      <c r="E788" s="45"/>
      <c r="F788" s="45"/>
      <c r="G788" s="47"/>
      <c r="H788" s="45"/>
      <c r="J788" s="7"/>
    </row>
    <row r="789" spans="3:10" ht="13" x14ac:dyDescent="0.15">
      <c r="C789" s="45"/>
      <c r="D789" s="48"/>
      <c r="E789" s="45"/>
      <c r="F789" s="45"/>
      <c r="G789" s="47"/>
      <c r="H789" s="45"/>
      <c r="J789" s="7"/>
    </row>
    <row r="790" spans="3:10" ht="13" x14ac:dyDescent="0.15">
      <c r="C790" s="45"/>
      <c r="D790" s="48"/>
      <c r="E790" s="45"/>
      <c r="F790" s="45"/>
      <c r="G790" s="47"/>
      <c r="H790" s="45"/>
      <c r="J790" s="7"/>
    </row>
    <row r="791" spans="3:10" ht="13" x14ac:dyDescent="0.15">
      <c r="C791" s="45"/>
      <c r="D791" s="48"/>
      <c r="E791" s="45"/>
      <c r="F791" s="45"/>
      <c r="G791" s="47"/>
      <c r="H791" s="45"/>
      <c r="J791" s="7"/>
    </row>
    <row r="792" spans="3:10" ht="13" x14ac:dyDescent="0.15">
      <c r="C792" s="45"/>
      <c r="D792" s="48"/>
      <c r="E792" s="45"/>
      <c r="F792" s="45"/>
      <c r="G792" s="47"/>
      <c r="H792" s="45"/>
      <c r="J792" s="7"/>
    </row>
    <row r="793" spans="3:10" ht="13" x14ac:dyDescent="0.15">
      <c r="C793" s="45"/>
      <c r="D793" s="48"/>
      <c r="E793" s="45"/>
      <c r="F793" s="45"/>
      <c r="G793" s="47"/>
      <c r="H793" s="45"/>
      <c r="J793" s="7"/>
    </row>
    <row r="794" spans="3:10" ht="13" x14ac:dyDescent="0.15">
      <c r="C794" s="45"/>
      <c r="D794" s="48"/>
      <c r="E794" s="45"/>
      <c r="F794" s="45"/>
      <c r="G794" s="47"/>
      <c r="H794" s="45"/>
      <c r="J794" s="7"/>
    </row>
    <row r="795" spans="3:10" ht="13" x14ac:dyDescent="0.15">
      <c r="C795" s="45"/>
      <c r="D795" s="48"/>
      <c r="E795" s="45"/>
      <c r="F795" s="45"/>
      <c r="G795" s="47"/>
      <c r="H795" s="45"/>
      <c r="J795" s="7"/>
    </row>
    <row r="796" spans="3:10" ht="13" x14ac:dyDescent="0.15">
      <c r="C796" s="45"/>
      <c r="D796" s="48"/>
      <c r="E796" s="45"/>
      <c r="F796" s="45"/>
      <c r="G796" s="47"/>
      <c r="H796" s="45"/>
      <c r="J796" s="7"/>
    </row>
    <row r="797" spans="3:10" ht="13" x14ac:dyDescent="0.15">
      <c r="C797" s="45"/>
      <c r="D797" s="48"/>
      <c r="E797" s="45"/>
      <c r="F797" s="45"/>
      <c r="G797" s="47"/>
      <c r="H797" s="45"/>
      <c r="J797" s="7"/>
    </row>
    <row r="798" spans="3:10" ht="13" x14ac:dyDescent="0.15">
      <c r="C798" s="45"/>
      <c r="D798" s="48"/>
      <c r="E798" s="45"/>
      <c r="F798" s="45"/>
      <c r="G798" s="47"/>
      <c r="H798" s="45"/>
      <c r="J798" s="7"/>
    </row>
    <row r="799" spans="3:10" ht="13" x14ac:dyDescent="0.15">
      <c r="C799" s="45"/>
      <c r="D799" s="48"/>
      <c r="E799" s="45"/>
      <c r="F799" s="45"/>
      <c r="G799" s="47"/>
      <c r="H799" s="45"/>
      <c r="J799" s="7"/>
    </row>
    <row r="800" spans="3:10" ht="13" x14ac:dyDescent="0.15">
      <c r="C800" s="45"/>
      <c r="D800" s="48"/>
      <c r="E800" s="45"/>
      <c r="F800" s="45"/>
      <c r="G800" s="47"/>
      <c r="H800" s="45"/>
      <c r="J800" s="7"/>
    </row>
    <row r="801" spans="3:10" ht="13" x14ac:dyDescent="0.15">
      <c r="C801" s="45"/>
      <c r="D801" s="48"/>
      <c r="E801" s="45"/>
      <c r="F801" s="45"/>
      <c r="G801" s="47"/>
      <c r="H801" s="45"/>
      <c r="J801" s="7"/>
    </row>
    <row r="802" spans="3:10" ht="13" x14ac:dyDescent="0.15">
      <c r="C802" s="45"/>
      <c r="D802" s="48"/>
      <c r="E802" s="45"/>
      <c r="F802" s="45"/>
      <c r="G802" s="47"/>
      <c r="H802" s="45"/>
      <c r="J802" s="7"/>
    </row>
    <row r="803" spans="3:10" ht="13" x14ac:dyDescent="0.15">
      <c r="C803" s="45"/>
      <c r="D803" s="48"/>
      <c r="E803" s="45"/>
      <c r="F803" s="45"/>
      <c r="G803" s="47"/>
      <c r="H803" s="45"/>
      <c r="J803" s="7"/>
    </row>
    <row r="804" spans="3:10" ht="13" x14ac:dyDescent="0.15">
      <c r="C804" s="45"/>
      <c r="D804" s="48"/>
      <c r="E804" s="45"/>
      <c r="F804" s="45"/>
      <c r="G804" s="47"/>
      <c r="H804" s="45"/>
      <c r="J804" s="7"/>
    </row>
    <row r="805" spans="3:10" ht="13" x14ac:dyDescent="0.15">
      <c r="C805" s="45"/>
      <c r="D805" s="48"/>
      <c r="E805" s="45"/>
      <c r="F805" s="45"/>
      <c r="G805" s="47"/>
      <c r="H805" s="45"/>
      <c r="J805" s="7"/>
    </row>
    <row r="806" spans="3:10" ht="13" x14ac:dyDescent="0.15">
      <c r="C806" s="45"/>
      <c r="D806" s="48"/>
      <c r="E806" s="45"/>
      <c r="F806" s="45"/>
      <c r="G806" s="47"/>
      <c r="H806" s="45"/>
      <c r="J806" s="7"/>
    </row>
    <row r="807" spans="3:10" ht="13" x14ac:dyDescent="0.15">
      <c r="C807" s="45"/>
      <c r="D807" s="48"/>
      <c r="E807" s="45"/>
      <c r="F807" s="45"/>
      <c r="G807" s="47"/>
      <c r="H807" s="45"/>
      <c r="J807" s="7"/>
    </row>
    <row r="808" spans="3:10" ht="13" x14ac:dyDescent="0.15">
      <c r="C808" s="45"/>
      <c r="D808" s="48"/>
      <c r="E808" s="45"/>
      <c r="F808" s="45"/>
      <c r="G808" s="47"/>
      <c r="H808" s="45"/>
      <c r="J808" s="7"/>
    </row>
    <row r="809" spans="3:10" ht="13" x14ac:dyDescent="0.15">
      <c r="C809" s="45"/>
      <c r="D809" s="48"/>
      <c r="E809" s="45"/>
      <c r="F809" s="45"/>
      <c r="G809" s="47"/>
      <c r="H809" s="45"/>
      <c r="J809" s="7"/>
    </row>
    <row r="810" spans="3:10" ht="13" x14ac:dyDescent="0.15">
      <c r="C810" s="45"/>
      <c r="D810" s="48"/>
      <c r="E810" s="45"/>
      <c r="F810" s="45"/>
      <c r="G810" s="47"/>
      <c r="H810" s="45"/>
      <c r="J810" s="7"/>
    </row>
    <row r="811" spans="3:10" ht="13" x14ac:dyDescent="0.15">
      <c r="C811" s="45"/>
      <c r="D811" s="48"/>
      <c r="E811" s="45"/>
      <c r="F811" s="45"/>
      <c r="G811" s="47"/>
      <c r="H811" s="45"/>
      <c r="J811" s="7"/>
    </row>
    <row r="812" spans="3:10" ht="13" x14ac:dyDescent="0.15">
      <c r="C812" s="45"/>
      <c r="D812" s="48"/>
      <c r="E812" s="45"/>
      <c r="F812" s="45"/>
      <c r="G812" s="47"/>
      <c r="H812" s="45"/>
      <c r="J812" s="7"/>
    </row>
    <row r="813" spans="3:10" ht="13" x14ac:dyDescent="0.15">
      <c r="C813" s="45"/>
      <c r="D813" s="48"/>
      <c r="E813" s="45"/>
      <c r="F813" s="45"/>
      <c r="G813" s="47"/>
      <c r="H813" s="45"/>
      <c r="J813" s="7"/>
    </row>
    <row r="814" spans="3:10" ht="13" x14ac:dyDescent="0.15">
      <c r="C814" s="45"/>
      <c r="D814" s="48"/>
      <c r="E814" s="45"/>
      <c r="F814" s="45"/>
      <c r="G814" s="47"/>
      <c r="H814" s="45"/>
      <c r="J814" s="7"/>
    </row>
    <row r="815" spans="3:10" ht="13" x14ac:dyDescent="0.15">
      <c r="C815" s="45"/>
      <c r="D815" s="48"/>
      <c r="E815" s="45"/>
      <c r="F815" s="45"/>
      <c r="G815" s="47"/>
      <c r="H815" s="45"/>
      <c r="J815" s="7"/>
    </row>
    <row r="816" spans="3:10" ht="13" x14ac:dyDescent="0.15">
      <c r="C816" s="45"/>
      <c r="D816" s="48"/>
      <c r="E816" s="45"/>
      <c r="F816" s="45"/>
      <c r="G816" s="47"/>
      <c r="H816" s="45"/>
      <c r="J816" s="7"/>
    </row>
    <row r="817" spans="3:10" ht="13" x14ac:dyDescent="0.15">
      <c r="C817" s="45"/>
      <c r="D817" s="48"/>
      <c r="E817" s="45"/>
      <c r="F817" s="45"/>
      <c r="G817" s="47"/>
      <c r="H817" s="45"/>
      <c r="J817" s="7"/>
    </row>
    <row r="818" spans="3:10" ht="13" x14ac:dyDescent="0.15">
      <c r="C818" s="45"/>
      <c r="D818" s="48"/>
      <c r="E818" s="45"/>
      <c r="F818" s="45"/>
      <c r="G818" s="47"/>
      <c r="H818" s="45"/>
      <c r="J818" s="7"/>
    </row>
    <row r="819" spans="3:10" ht="13" x14ac:dyDescent="0.15">
      <c r="C819" s="45"/>
      <c r="D819" s="48"/>
      <c r="E819" s="45"/>
      <c r="F819" s="45"/>
      <c r="G819" s="47"/>
      <c r="H819" s="45"/>
      <c r="J819" s="7"/>
    </row>
    <row r="820" spans="3:10" ht="13" x14ac:dyDescent="0.15">
      <c r="C820" s="45"/>
      <c r="D820" s="48"/>
      <c r="E820" s="45"/>
      <c r="F820" s="45"/>
      <c r="G820" s="47"/>
      <c r="H820" s="45"/>
      <c r="J820" s="7"/>
    </row>
    <row r="821" spans="3:10" ht="13" x14ac:dyDescent="0.15">
      <c r="C821" s="45"/>
      <c r="D821" s="48"/>
      <c r="E821" s="45"/>
      <c r="F821" s="45"/>
      <c r="G821" s="47"/>
      <c r="H821" s="45"/>
      <c r="J821" s="7"/>
    </row>
    <row r="822" spans="3:10" ht="13" x14ac:dyDescent="0.15">
      <c r="C822" s="45"/>
      <c r="D822" s="48"/>
      <c r="E822" s="45"/>
      <c r="F822" s="45"/>
      <c r="G822" s="47"/>
      <c r="H822" s="45"/>
      <c r="J822" s="7"/>
    </row>
    <row r="823" spans="3:10" ht="13" x14ac:dyDescent="0.15">
      <c r="C823" s="45"/>
      <c r="D823" s="48"/>
      <c r="E823" s="45"/>
      <c r="F823" s="45"/>
      <c r="G823" s="47"/>
      <c r="H823" s="45"/>
      <c r="J823" s="7"/>
    </row>
    <row r="824" spans="3:10" ht="13" x14ac:dyDescent="0.15">
      <c r="C824" s="45"/>
      <c r="D824" s="48"/>
      <c r="E824" s="45"/>
      <c r="F824" s="45"/>
      <c r="G824" s="47"/>
      <c r="H824" s="45"/>
      <c r="J824" s="7"/>
    </row>
    <row r="825" spans="3:10" ht="13" x14ac:dyDescent="0.15">
      <c r="C825" s="45"/>
      <c r="D825" s="48"/>
      <c r="E825" s="45"/>
      <c r="F825" s="45"/>
      <c r="G825" s="47"/>
      <c r="H825" s="45"/>
      <c r="J825" s="7"/>
    </row>
    <row r="826" spans="3:10" ht="13" x14ac:dyDescent="0.15">
      <c r="C826" s="45"/>
      <c r="D826" s="48"/>
      <c r="E826" s="45"/>
      <c r="F826" s="45"/>
      <c r="G826" s="47"/>
      <c r="H826" s="45"/>
      <c r="J826" s="7"/>
    </row>
    <row r="827" spans="3:10" ht="13" x14ac:dyDescent="0.15">
      <c r="C827" s="45"/>
      <c r="D827" s="48"/>
      <c r="E827" s="45"/>
      <c r="F827" s="45"/>
      <c r="G827" s="47"/>
      <c r="H827" s="45"/>
      <c r="J827" s="7"/>
    </row>
    <row r="828" spans="3:10" ht="13" x14ac:dyDescent="0.15">
      <c r="C828" s="45"/>
      <c r="D828" s="48"/>
      <c r="E828" s="45"/>
      <c r="F828" s="45"/>
      <c r="G828" s="47"/>
      <c r="H828" s="45"/>
      <c r="J828" s="7"/>
    </row>
    <row r="829" spans="3:10" ht="13" x14ac:dyDescent="0.15">
      <c r="C829" s="45"/>
      <c r="D829" s="48"/>
      <c r="E829" s="45"/>
      <c r="F829" s="45"/>
      <c r="G829" s="47"/>
      <c r="H829" s="45"/>
      <c r="J829" s="7"/>
    </row>
    <row r="830" spans="3:10" ht="13" x14ac:dyDescent="0.15">
      <c r="C830" s="45"/>
      <c r="D830" s="48"/>
      <c r="E830" s="45"/>
      <c r="F830" s="45"/>
      <c r="G830" s="47"/>
      <c r="H830" s="45"/>
      <c r="J830" s="7"/>
    </row>
    <row r="831" spans="3:10" ht="13" x14ac:dyDescent="0.15">
      <c r="C831" s="45"/>
      <c r="D831" s="48"/>
      <c r="E831" s="45"/>
      <c r="F831" s="45"/>
      <c r="G831" s="47"/>
      <c r="H831" s="45"/>
      <c r="J831" s="7"/>
    </row>
    <row r="832" spans="3:10" ht="13" x14ac:dyDescent="0.15">
      <c r="C832" s="45"/>
      <c r="D832" s="48"/>
      <c r="E832" s="45"/>
      <c r="F832" s="45"/>
      <c r="G832" s="47"/>
      <c r="H832" s="45"/>
      <c r="J832" s="7"/>
    </row>
    <row r="833" spans="3:10" ht="13" x14ac:dyDescent="0.15">
      <c r="C833" s="45"/>
      <c r="D833" s="48"/>
      <c r="E833" s="45"/>
      <c r="F833" s="45"/>
      <c r="G833" s="47"/>
      <c r="H833" s="45"/>
      <c r="J833" s="7"/>
    </row>
    <row r="834" spans="3:10" ht="13" x14ac:dyDescent="0.15">
      <c r="C834" s="45"/>
      <c r="D834" s="48"/>
      <c r="E834" s="45"/>
      <c r="F834" s="45"/>
      <c r="G834" s="47"/>
      <c r="H834" s="45"/>
      <c r="J834" s="7"/>
    </row>
    <row r="835" spans="3:10" ht="13" x14ac:dyDescent="0.15">
      <c r="C835" s="45"/>
      <c r="D835" s="48"/>
      <c r="E835" s="45"/>
      <c r="F835" s="45"/>
      <c r="G835" s="47"/>
      <c r="H835" s="45"/>
      <c r="J835" s="7"/>
    </row>
    <row r="836" spans="3:10" ht="13" x14ac:dyDescent="0.15">
      <c r="C836" s="45"/>
      <c r="D836" s="48"/>
      <c r="E836" s="45"/>
      <c r="F836" s="45"/>
      <c r="G836" s="47"/>
      <c r="H836" s="45"/>
      <c r="J836" s="7"/>
    </row>
    <row r="837" spans="3:10" ht="13" x14ac:dyDescent="0.15">
      <c r="C837" s="45"/>
      <c r="D837" s="48"/>
      <c r="E837" s="45"/>
      <c r="F837" s="45"/>
      <c r="G837" s="47"/>
      <c r="H837" s="45"/>
      <c r="J837" s="7"/>
    </row>
    <row r="838" spans="3:10" ht="13" x14ac:dyDescent="0.15">
      <c r="C838" s="45"/>
      <c r="D838" s="48"/>
      <c r="E838" s="45"/>
      <c r="F838" s="45"/>
      <c r="G838" s="47"/>
      <c r="H838" s="45"/>
      <c r="J838" s="7"/>
    </row>
    <row r="839" spans="3:10" ht="13" x14ac:dyDescent="0.15">
      <c r="C839" s="45"/>
      <c r="D839" s="48"/>
      <c r="E839" s="45"/>
      <c r="F839" s="45"/>
      <c r="G839" s="47"/>
      <c r="H839" s="45"/>
      <c r="J839" s="7"/>
    </row>
    <row r="840" spans="3:10" ht="13" x14ac:dyDescent="0.15">
      <c r="C840" s="45"/>
      <c r="D840" s="48"/>
      <c r="E840" s="45"/>
      <c r="F840" s="45"/>
      <c r="G840" s="47"/>
      <c r="H840" s="45"/>
      <c r="J840" s="7"/>
    </row>
    <row r="841" spans="3:10" ht="13" x14ac:dyDescent="0.15">
      <c r="C841" s="45"/>
      <c r="D841" s="48"/>
      <c r="E841" s="45"/>
      <c r="F841" s="45"/>
      <c r="G841" s="47"/>
      <c r="H841" s="45"/>
      <c r="J841" s="7"/>
    </row>
    <row r="842" spans="3:10" ht="13" x14ac:dyDescent="0.15">
      <c r="C842" s="45"/>
      <c r="D842" s="48"/>
      <c r="E842" s="45"/>
      <c r="F842" s="45"/>
      <c r="G842" s="47"/>
      <c r="H842" s="45"/>
      <c r="J842" s="7"/>
    </row>
    <row r="843" spans="3:10" ht="13" x14ac:dyDescent="0.15">
      <c r="C843" s="45"/>
      <c r="D843" s="48"/>
      <c r="E843" s="45"/>
      <c r="F843" s="45"/>
      <c r="G843" s="47"/>
      <c r="H843" s="45"/>
      <c r="J843" s="7"/>
    </row>
    <row r="844" spans="3:10" ht="13" x14ac:dyDescent="0.15">
      <c r="C844" s="45"/>
      <c r="D844" s="48"/>
      <c r="E844" s="45"/>
      <c r="F844" s="45"/>
      <c r="G844" s="47"/>
      <c r="H844" s="45"/>
      <c r="J844" s="7"/>
    </row>
    <row r="845" spans="3:10" ht="13" x14ac:dyDescent="0.15">
      <c r="C845" s="45"/>
      <c r="D845" s="48"/>
      <c r="E845" s="45"/>
      <c r="F845" s="45"/>
      <c r="G845" s="47"/>
      <c r="H845" s="45"/>
      <c r="J845" s="7"/>
    </row>
    <row r="846" spans="3:10" ht="13" x14ac:dyDescent="0.15">
      <c r="C846" s="45"/>
      <c r="D846" s="48"/>
      <c r="E846" s="45"/>
      <c r="F846" s="45"/>
      <c r="G846" s="47"/>
      <c r="H846" s="45"/>
      <c r="J846" s="7"/>
    </row>
    <row r="847" spans="3:10" ht="13" x14ac:dyDescent="0.15">
      <c r="C847" s="45"/>
      <c r="D847" s="48"/>
      <c r="E847" s="45"/>
      <c r="F847" s="45"/>
      <c r="G847" s="47"/>
      <c r="H847" s="45"/>
      <c r="J847" s="7"/>
    </row>
    <row r="848" spans="3:10" ht="13" x14ac:dyDescent="0.15">
      <c r="C848" s="45"/>
      <c r="D848" s="48"/>
      <c r="E848" s="45"/>
      <c r="F848" s="45"/>
      <c r="G848" s="47"/>
      <c r="H848" s="45"/>
      <c r="J848" s="7"/>
    </row>
    <row r="849" spans="3:10" ht="13" x14ac:dyDescent="0.15">
      <c r="C849" s="45"/>
      <c r="D849" s="48"/>
      <c r="E849" s="45"/>
      <c r="F849" s="45"/>
      <c r="G849" s="47"/>
      <c r="H849" s="45"/>
      <c r="J849" s="7"/>
    </row>
    <row r="850" spans="3:10" ht="13" x14ac:dyDescent="0.15">
      <c r="C850" s="45"/>
      <c r="D850" s="48"/>
      <c r="E850" s="45"/>
      <c r="F850" s="45"/>
      <c r="G850" s="47"/>
      <c r="H850" s="45"/>
      <c r="J850" s="7"/>
    </row>
    <row r="851" spans="3:10" ht="13" x14ac:dyDescent="0.15">
      <c r="C851" s="45"/>
      <c r="D851" s="48"/>
      <c r="E851" s="45"/>
      <c r="F851" s="45"/>
      <c r="G851" s="47"/>
      <c r="H851" s="45"/>
      <c r="J851" s="7"/>
    </row>
    <row r="852" spans="3:10" ht="13" x14ac:dyDescent="0.15">
      <c r="C852" s="45"/>
      <c r="D852" s="48"/>
      <c r="E852" s="45"/>
      <c r="F852" s="45"/>
      <c r="G852" s="47"/>
      <c r="H852" s="45"/>
      <c r="J852" s="7"/>
    </row>
    <row r="853" spans="3:10" ht="13" x14ac:dyDescent="0.15">
      <c r="C853" s="45"/>
      <c r="D853" s="48"/>
      <c r="E853" s="45"/>
      <c r="F853" s="45"/>
      <c r="G853" s="47"/>
      <c r="H853" s="45"/>
      <c r="J853" s="7"/>
    </row>
    <row r="854" spans="3:10" ht="13" x14ac:dyDescent="0.15">
      <c r="C854" s="45"/>
      <c r="D854" s="48"/>
      <c r="E854" s="45"/>
      <c r="F854" s="45"/>
      <c r="G854" s="47"/>
      <c r="H854" s="45"/>
      <c r="J854" s="7"/>
    </row>
    <row r="855" spans="3:10" ht="13" x14ac:dyDescent="0.15">
      <c r="C855" s="45"/>
      <c r="D855" s="48"/>
      <c r="E855" s="45"/>
      <c r="F855" s="45"/>
      <c r="G855" s="47"/>
      <c r="H855" s="45"/>
      <c r="J855" s="7"/>
    </row>
    <row r="856" spans="3:10" ht="13" x14ac:dyDescent="0.15">
      <c r="C856" s="45"/>
      <c r="D856" s="48"/>
      <c r="E856" s="45"/>
      <c r="F856" s="45"/>
      <c r="G856" s="47"/>
      <c r="H856" s="45"/>
      <c r="J856" s="7"/>
    </row>
    <row r="857" spans="3:10" ht="13" x14ac:dyDescent="0.15">
      <c r="C857" s="45"/>
      <c r="D857" s="48"/>
      <c r="E857" s="45"/>
      <c r="F857" s="45"/>
      <c r="G857" s="47"/>
      <c r="H857" s="45"/>
      <c r="J857" s="7"/>
    </row>
    <row r="858" spans="3:10" ht="13" x14ac:dyDescent="0.15">
      <c r="C858" s="45"/>
      <c r="D858" s="48"/>
      <c r="E858" s="45"/>
      <c r="F858" s="45"/>
      <c r="G858" s="47"/>
      <c r="H858" s="45"/>
      <c r="J858" s="7"/>
    </row>
    <row r="859" spans="3:10" ht="13" x14ac:dyDescent="0.15">
      <c r="C859" s="45"/>
      <c r="D859" s="48"/>
      <c r="E859" s="45"/>
      <c r="F859" s="45"/>
      <c r="G859" s="47"/>
      <c r="H859" s="45"/>
      <c r="J859" s="7"/>
    </row>
    <row r="860" spans="3:10" ht="13" x14ac:dyDescent="0.15">
      <c r="C860" s="45"/>
      <c r="D860" s="48"/>
      <c r="E860" s="45"/>
      <c r="F860" s="45"/>
      <c r="G860" s="47"/>
      <c r="H860" s="45"/>
      <c r="J860" s="7"/>
    </row>
    <row r="861" spans="3:10" ht="13" x14ac:dyDescent="0.15">
      <c r="C861" s="45"/>
      <c r="D861" s="48"/>
      <c r="E861" s="45"/>
      <c r="F861" s="45"/>
      <c r="G861" s="47"/>
      <c r="H861" s="45"/>
      <c r="J861" s="7"/>
    </row>
    <row r="862" spans="3:10" ht="13" x14ac:dyDescent="0.15">
      <c r="C862" s="45"/>
      <c r="D862" s="48"/>
      <c r="E862" s="45"/>
      <c r="F862" s="45"/>
      <c r="G862" s="47"/>
      <c r="H862" s="45"/>
      <c r="J862" s="7"/>
    </row>
    <row r="863" spans="3:10" ht="13" x14ac:dyDescent="0.15">
      <c r="C863" s="45"/>
      <c r="D863" s="48"/>
      <c r="E863" s="45"/>
      <c r="F863" s="45"/>
      <c r="G863" s="47"/>
      <c r="H863" s="45"/>
      <c r="J863" s="7"/>
    </row>
    <row r="864" spans="3:10" ht="13" x14ac:dyDescent="0.15">
      <c r="C864" s="45"/>
      <c r="D864" s="48"/>
      <c r="E864" s="45"/>
      <c r="F864" s="45"/>
      <c r="G864" s="47"/>
      <c r="H864" s="45"/>
      <c r="J864" s="7"/>
    </row>
    <row r="865" spans="3:10" ht="13" x14ac:dyDescent="0.15">
      <c r="C865" s="45"/>
      <c r="D865" s="48"/>
      <c r="E865" s="45"/>
      <c r="F865" s="45"/>
      <c r="G865" s="47"/>
      <c r="H865" s="45"/>
      <c r="J865" s="7"/>
    </row>
    <row r="866" spans="3:10" ht="13" x14ac:dyDescent="0.15">
      <c r="C866" s="45"/>
      <c r="D866" s="48"/>
      <c r="E866" s="45"/>
      <c r="F866" s="45"/>
      <c r="G866" s="47"/>
      <c r="H866" s="45"/>
      <c r="J866" s="7"/>
    </row>
    <row r="867" spans="3:10" ht="13" x14ac:dyDescent="0.15">
      <c r="C867" s="45"/>
      <c r="D867" s="48"/>
      <c r="E867" s="45"/>
      <c r="F867" s="45"/>
      <c r="G867" s="47"/>
      <c r="H867" s="45"/>
      <c r="J867" s="7"/>
    </row>
    <row r="868" spans="3:10" ht="13" x14ac:dyDescent="0.15">
      <c r="C868" s="45"/>
      <c r="D868" s="48"/>
      <c r="E868" s="45"/>
      <c r="F868" s="45"/>
      <c r="G868" s="47"/>
      <c r="H868" s="45"/>
      <c r="J868" s="7"/>
    </row>
    <row r="869" spans="3:10" ht="13" x14ac:dyDescent="0.15">
      <c r="C869" s="45"/>
      <c r="D869" s="48"/>
      <c r="E869" s="45"/>
      <c r="F869" s="45"/>
      <c r="G869" s="47"/>
      <c r="H869" s="45"/>
      <c r="J869" s="7"/>
    </row>
    <row r="870" spans="3:10" ht="13" x14ac:dyDescent="0.15">
      <c r="C870" s="45"/>
      <c r="D870" s="48"/>
      <c r="E870" s="45"/>
      <c r="F870" s="45"/>
      <c r="G870" s="47"/>
      <c r="H870" s="45"/>
      <c r="J870" s="7"/>
    </row>
    <row r="871" spans="3:10" ht="13" x14ac:dyDescent="0.15">
      <c r="C871" s="45"/>
      <c r="D871" s="48"/>
      <c r="E871" s="45"/>
      <c r="F871" s="45"/>
      <c r="G871" s="47"/>
      <c r="H871" s="45"/>
      <c r="J871" s="7"/>
    </row>
    <row r="872" spans="3:10" ht="13" x14ac:dyDescent="0.15">
      <c r="C872" s="45"/>
      <c r="D872" s="48"/>
      <c r="E872" s="45"/>
      <c r="F872" s="45"/>
      <c r="G872" s="47"/>
      <c r="H872" s="45"/>
      <c r="J872" s="7"/>
    </row>
    <row r="873" spans="3:10" ht="13" x14ac:dyDescent="0.15">
      <c r="C873" s="45"/>
      <c r="D873" s="48"/>
      <c r="E873" s="45"/>
      <c r="F873" s="45"/>
      <c r="G873" s="47"/>
      <c r="H873" s="45"/>
      <c r="J873" s="7"/>
    </row>
    <row r="874" spans="3:10" ht="13" x14ac:dyDescent="0.15">
      <c r="C874" s="45"/>
      <c r="D874" s="48"/>
      <c r="E874" s="45"/>
      <c r="F874" s="45"/>
      <c r="G874" s="47"/>
      <c r="H874" s="45"/>
      <c r="J874" s="7"/>
    </row>
    <row r="875" spans="3:10" ht="13" x14ac:dyDescent="0.15">
      <c r="C875" s="45"/>
      <c r="D875" s="48"/>
      <c r="E875" s="45"/>
      <c r="F875" s="45"/>
      <c r="G875" s="47"/>
      <c r="H875" s="45"/>
      <c r="J875" s="7"/>
    </row>
    <row r="876" spans="3:10" ht="13" x14ac:dyDescent="0.15">
      <c r="C876" s="45"/>
      <c r="D876" s="48"/>
      <c r="E876" s="45"/>
      <c r="F876" s="45"/>
      <c r="G876" s="47"/>
      <c r="H876" s="45"/>
      <c r="J876" s="7"/>
    </row>
    <row r="877" spans="3:10" ht="13" x14ac:dyDescent="0.15">
      <c r="C877" s="45"/>
      <c r="D877" s="48"/>
      <c r="E877" s="45"/>
      <c r="F877" s="45"/>
      <c r="G877" s="47"/>
      <c r="H877" s="45"/>
      <c r="J877" s="7"/>
    </row>
    <row r="878" spans="3:10" ht="13" x14ac:dyDescent="0.15">
      <c r="C878" s="45"/>
      <c r="D878" s="48"/>
      <c r="E878" s="45"/>
      <c r="F878" s="45"/>
      <c r="G878" s="47"/>
      <c r="H878" s="45"/>
      <c r="J878" s="7"/>
    </row>
    <row r="879" spans="3:10" ht="13" x14ac:dyDescent="0.15">
      <c r="C879" s="45"/>
      <c r="D879" s="48"/>
      <c r="E879" s="45"/>
      <c r="F879" s="45"/>
      <c r="G879" s="47"/>
      <c r="H879" s="45"/>
      <c r="J879" s="7"/>
    </row>
    <row r="880" spans="3:10" ht="13" x14ac:dyDescent="0.15">
      <c r="C880" s="45"/>
      <c r="D880" s="48"/>
      <c r="E880" s="45"/>
      <c r="F880" s="45"/>
      <c r="G880" s="47"/>
      <c r="H880" s="45"/>
      <c r="J880" s="7"/>
    </row>
    <row r="881" spans="3:10" ht="13" x14ac:dyDescent="0.15">
      <c r="C881" s="45"/>
      <c r="D881" s="48"/>
      <c r="E881" s="45"/>
      <c r="F881" s="45"/>
      <c r="G881" s="47"/>
      <c r="H881" s="45"/>
      <c r="J881" s="7"/>
    </row>
    <row r="882" spans="3:10" ht="13" x14ac:dyDescent="0.15">
      <c r="C882" s="45"/>
      <c r="D882" s="48"/>
      <c r="E882" s="45"/>
      <c r="F882" s="45"/>
      <c r="G882" s="47"/>
      <c r="H882" s="45"/>
      <c r="J882" s="7"/>
    </row>
    <row r="883" spans="3:10" ht="13" x14ac:dyDescent="0.15">
      <c r="C883" s="45"/>
      <c r="D883" s="48"/>
      <c r="E883" s="45"/>
      <c r="F883" s="45"/>
      <c r="G883" s="47"/>
      <c r="H883" s="45"/>
      <c r="J883" s="7"/>
    </row>
    <row r="884" spans="3:10" ht="13" x14ac:dyDescent="0.15">
      <c r="C884" s="45"/>
      <c r="D884" s="48"/>
      <c r="E884" s="45"/>
      <c r="F884" s="45"/>
      <c r="G884" s="47"/>
      <c r="H884" s="45"/>
      <c r="J884" s="7"/>
    </row>
    <row r="885" spans="3:10" ht="13" x14ac:dyDescent="0.15">
      <c r="C885" s="45"/>
      <c r="D885" s="48"/>
      <c r="E885" s="45"/>
      <c r="F885" s="45"/>
      <c r="G885" s="47"/>
      <c r="H885" s="45"/>
      <c r="J885" s="7"/>
    </row>
    <row r="886" spans="3:10" ht="13" x14ac:dyDescent="0.15">
      <c r="C886" s="45"/>
      <c r="D886" s="48"/>
      <c r="E886" s="45"/>
      <c r="F886" s="45"/>
      <c r="G886" s="47"/>
      <c r="H886" s="45"/>
      <c r="J886" s="7"/>
    </row>
    <row r="887" spans="3:10" ht="13" x14ac:dyDescent="0.15">
      <c r="C887" s="45"/>
      <c r="D887" s="48"/>
      <c r="E887" s="45"/>
      <c r="F887" s="45"/>
      <c r="G887" s="47"/>
      <c r="H887" s="45"/>
      <c r="J887" s="7"/>
    </row>
    <row r="888" spans="3:10" ht="13" x14ac:dyDescent="0.15">
      <c r="C888" s="45"/>
      <c r="D888" s="48"/>
      <c r="E888" s="45"/>
      <c r="F888" s="45"/>
      <c r="G888" s="47"/>
      <c r="H888" s="45"/>
      <c r="J888" s="7"/>
    </row>
    <row r="889" spans="3:10" ht="13" x14ac:dyDescent="0.15">
      <c r="C889" s="45"/>
      <c r="D889" s="48"/>
      <c r="E889" s="45"/>
      <c r="F889" s="45"/>
      <c r="G889" s="47"/>
      <c r="H889" s="45"/>
      <c r="J889" s="7"/>
    </row>
    <row r="890" spans="3:10" ht="13" x14ac:dyDescent="0.15">
      <c r="C890" s="45"/>
      <c r="D890" s="48"/>
      <c r="E890" s="45"/>
      <c r="F890" s="45"/>
      <c r="G890" s="47"/>
      <c r="H890" s="45"/>
      <c r="J890" s="7"/>
    </row>
    <row r="891" spans="3:10" ht="13" x14ac:dyDescent="0.15">
      <c r="C891" s="45"/>
      <c r="D891" s="48"/>
      <c r="E891" s="45"/>
      <c r="F891" s="45"/>
      <c r="G891" s="47"/>
      <c r="H891" s="45"/>
      <c r="J891" s="7"/>
    </row>
    <row r="892" spans="3:10" ht="13" x14ac:dyDescent="0.15">
      <c r="C892" s="45"/>
      <c r="D892" s="48"/>
      <c r="E892" s="45"/>
      <c r="F892" s="45"/>
      <c r="G892" s="47"/>
      <c r="H892" s="45"/>
      <c r="J892" s="7"/>
    </row>
    <row r="893" spans="3:10" ht="13" x14ac:dyDescent="0.15">
      <c r="C893" s="45"/>
      <c r="D893" s="48"/>
      <c r="E893" s="45"/>
      <c r="F893" s="45"/>
      <c r="G893" s="47"/>
      <c r="H893" s="45"/>
      <c r="J893" s="7"/>
    </row>
    <row r="894" spans="3:10" ht="13" x14ac:dyDescent="0.15">
      <c r="C894" s="45"/>
      <c r="D894" s="48"/>
      <c r="E894" s="45"/>
      <c r="F894" s="45"/>
      <c r="G894" s="47"/>
      <c r="H894" s="45"/>
      <c r="J894" s="7"/>
    </row>
    <row r="895" spans="3:10" ht="13" x14ac:dyDescent="0.15">
      <c r="C895" s="45"/>
      <c r="D895" s="48"/>
      <c r="E895" s="45"/>
      <c r="F895" s="45"/>
      <c r="G895" s="47"/>
      <c r="H895" s="45"/>
      <c r="J895" s="7"/>
    </row>
    <row r="896" spans="3:10" ht="13" x14ac:dyDescent="0.15">
      <c r="C896" s="45"/>
      <c r="D896" s="48"/>
      <c r="E896" s="45"/>
      <c r="F896" s="45"/>
      <c r="G896" s="47"/>
      <c r="H896" s="45"/>
      <c r="J896" s="7"/>
    </row>
    <row r="897" spans="3:10" ht="13" x14ac:dyDescent="0.15">
      <c r="C897" s="45"/>
      <c r="D897" s="48"/>
      <c r="E897" s="45"/>
      <c r="F897" s="45"/>
      <c r="G897" s="47"/>
      <c r="H897" s="45"/>
      <c r="J897" s="7"/>
    </row>
    <row r="898" spans="3:10" ht="13" x14ac:dyDescent="0.15">
      <c r="C898" s="45"/>
      <c r="D898" s="48"/>
      <c r="E898" s="45"/>
      <c r="F898" s="45"/>
      <c r="G898" s="47"/>
      <c r="H898" s="45"/>
      <c r="J898" s="7"/>
    </row>
    <row r="899" spans="3:10" ht="13" x14ac:dyDescent="0.15">
      <c r="C899" s="45"/>
      <c r="D899" s="48"/>
      <c r="E899" s="45"/>
      <c r="F899" s="45"/>
      <c r="G899" s="47"/>
      <c r="H899" s="45"/>
      <c r="J899" s="7"/>
    </row>
    <row r="900" spans="3:10" ht="13" x14ac:dyDescent="0.15">
      <c r="C900" s="45"/>
      <c r="D900" s="48"/>
      <c r="E900" s="45"/>
      <c r="F900" s="45"/>
      <c r="G900" s="47"/>
      <c r="H900" s="45"/>
      <c r="J900" s="7"/>
    </row>
    <row r="901" spans="3:10" ht="13" x14ac:dyDescent="0.15">
      <c r="C901" s="45"/>
      <c r="D901" s="48"/>
      <c r="E901" s="45"/>
      <c r="F901" s="45"/>
      <c r="G901" s="47"/>
      <c r="H901" s="45"/>
      <c r="J901" s="7"/>
    </row>
    <row r="902" spans="3:10" ht="13" x14ac:dyDescent="0.15">
      <c r="C902" s="45"/>
      <c r="D902" s="48"/>
      <c r="E902" s="45"/>
      <c r="F902" s="45"/>
      <c r="G902" s="47"/>
      <c r="H902" s="45"/>
      <c r="J902" s="7"/>
    </row>
    <row r="903" spans="3:10" ht="13" x14ac:dyDescent="0.15">
      <c r="C903" s="45"/>
      <c r="D903" s="48"/>
      <c r="E903" s="45"/>
      <c r="F903" s="45"/>
      <c r="G903" s="47"/>
      <c r="H903" s="45"/>
      <c r="J903" s="7"/>
    </row>
    <row r="904" spans="3:10" ht="13" x14ac:dyDescent="0.15">
      <c r="C904" s="45"/>
      <c r="D904" s="48"/>
      <c r="E904" s="45"/>
      <c r="F904" s="45"/>
      <c r="G904" s="47"/>
      <c r="H904" s="45"/>
      <c r="J904" s="7"/>
    </row>
    <row r="905" spans="3:10" ht="13" x14ac:dyDescent="0.15">
      <c r="C905" s="45"/>
      <c r="D905" s="48"/>
      <c r="E905" s="45"/>
      <c r="F905" s="45"/>
      <c r="G905" s="47"/>
      <c r="H905" s="45"/>
      <c r="J905" s="7"/>
    </row>
    <row r="906" spans="3:10" ht="13" x14ac:dyDescent="0.15">
      <c r="C906" s="45"/>
      <c r="D906" s="48"/>
      <c r="E906" s="45"/>
      <c r="F906" s="45"/>
      <c r="G906" s="47"/>
      <c r="H906" s="45"/>
      <c r="J906" s="7"/>
    </row>
    <row r="907" spans="3:10" ht="13" x14ac:dyDescent="0.15">
      <c r="C907" s="45"/>
      <c r="D907" s="48"/>
      <c r="E907" s="45"/>
      <c r="F907" s="45"/>
      <c r="G907" s="47"/>
      <c r="H907" s="45"/>
      <c r="J907" s="7"/>
    </row>
    <row r="908" spans="3:10" ht="13" x14ac:dyDescent="0.15">
      <c r="C908" s="45"/>
      <c r="D908" s="48"/>
      <c r="E908" s="45"/>
      <c r="F908" s="45"/>
      <c r="G908" s="47"/>
      <c r="H908" s="45"/>
      <c r="J908" s="7"/>
    </row>
    <row r="909" spans="3:10" ht="13" x14ac:dyDescent="0.15">
      <c r="C909" s="45"/>
      <c r="D909" s="48"/>
      <c r="E909" s="45"/>
      <c r="F909" s="45"/>
      <c r="G909" s="47"/>
      <c r="H909" s="45"/>
      <c r="J909" s="7"/>
    </row>
    <row r="910" spans="3:10" ht="13" x14ac:dyDescent="0.15">
      <c r="C910" s="45"/>
      <c r="D910" s="48"/>
      <c r="E910" s="45"/>
      <c r="F910" s="45"/>
      <c r="G910" s="47"/>
      <c r="H910" s="45"/>
      <c r="J910" s="7"/>
    </row>
    <row r="911" spans="3:10" ht="13" x14ac:dyDescent="0.15">
      <c r="C911" s="45"/>
      <c r="D911" s="48"/>
      <c r="E911" s="45"/>
      <c r="F911" s="45"/>
      <c r="G911" s="47"/>
      <c r="H911" s="45"/>
      <c r="J911" s="7"/>
    </row>
    <row r="912" spans="3:10" ht="13" x14ac:dyDescent="0.15">
      <c r="C912" s="45"/>
      <c r="D912" s="48"/>
      <c r="E912" s="45"/>
      <c r="F912" s="45"/>
      <c r="G912" s="47"/>
      <c r="H912" s="45"/>
      <c r="J912" s="7"/>
    </row>
    <row r="913" spans="3:10" ht="13" x14ac:dyDescent="0.15">
      <c r="C913" s="45"/>
      <c r="D913" s="48"/>
      <c r="E913" s="45"/>
      <c r="F913" s="45"/>
      <c r="G913" s="47"/>
      <c r="H913" s="45"/>
      <c r="J913" s="7"/>
    </row>
    <row r="914" spans="3:10" ht="13" x14ac:dyDescent="0.15">
      <c r="C914" s="45"/>
      <c r="D914" s="48"/>
      <c r="E914" s="45"/>
      <c r="F914" s="45"/>
      <c r="G914" s="47"/>
      <c r="H914" s="45"/>
      <c r="J914" s="7"/>
    </row>
    <row r="915" spans="3:10" ht="13" x14ac:dyDescent="0.15">
      <c r="C915" s="45"/>
      <c r="D915" s="48"/>
      <c r="E915" s="45"/>
      <c r="F915" s="45"/>
      <c r="G915" s="47"/>
      <c r="H915" s="45"/>
      <c r="J915" s="7"/>
    </row>
    <row r="916" spans="3:10" ht="13" x14ac:dyDescent="0.15">
      <c r="C916" s="45"/>
      <c r="D916" s="48"/>
      <c r="E916" s="45"/>
      <c r="F916" s="45"/>
      <c r="G916" s="47"/>
      <c r="H916" s="45"/>
      <c r="J916" s="7"/>
    </row>
    <row r="917" spans="3:10" ht="13" x14ac:dyDescent="0.15">
      <c r="C917" s="45"/>
      <c r="D917" s="48"/>
      <c r="E917" s="45"/>
      <c r="F917" s="45"/>
      <c r="G917" s="47"/>
      <c r="H917" s="45"/>
      <c r="J917" s="7"/>
    </row>
    <row r="918" spans="3:10" ht="13" x14ac:dyDescent="0.15">
      <c r="C918" s="45"/>
      <c r="D918" s="48"/>
      <c r="E918" s="45"/>
      <c r="F918" s="45"/>
      <c r="G918" s="47"/>
      <c r="H918" s="45"/>
      <c r="J918" s="7"/>
    </row>
    <row r="919" spans="3:10" ht="13" x14ac:dyDescent="0.15">
      <c r="C919" s="45"/>
      <c r="D919" s="48"/>
      <c r="E919" s="45"/>
      <c r="F919" s="45"/>
      <c r="G919" s="47"/>
      <c r="H919" s="45"/>
      <c r="J919" s="7"/>
    </row>
    <row r="920" spans="3:10" ht="13" x14ac:dyDescent="0.15">
      <c r="C920" s="45"/>
      <c r="D920" s="48"/>
      <c r="E920" s="45"/>
      <c r="F920" s="45"/>
      <c r="G920" s="47"/>
      <c r="H920" s="45"/>
      <c r="J920" s="7"/>
    </row>
    <row r="921" spans="3:10" ht="13" x14ac:dyDescent="0.15">
      <c r="C921" s="45"/>
      <c r="D921" s="48"/>
      <c r="E921" s="45"/>
      <c r="F921" s="45"/>
      <c r="G921" s="47"/>
      <c r="H921" s="45"/>
      <c r="J921" s="7"/>
    </row>
    <row r="922" spans="3:10" ht="13" x14ac:dyDescent="0.15">
      <c r="C922" s="45"/>
      <c r="D922" s="48"/>
      <c r="E922" s="45"/>
      <c r="F922" s="45"/>
      <c r="G922" s="47"/>
      <c r="H922" s="45"/>
      <c r="J922" s="7"/>
    </row>
    <row r="923" spans="3:10" ht="13" x14ac:dyDescent="0.15">
      <c r="C923" s="45"/>
      <c r="D923" s="48"/>
      <c r="E923" s="45"/>
      <c r="F923" s="45"/>
      <c r="G923" s="47"/>
      <c r="H923" s="45"/>
      <c r="J923" s="7"/>
    </row>
    <row r="924" spans="3:10" ht="13" x14ac:dyDescent="0.15">
      <c r="C924" s="45"/>
      <c r="D924" s="48"/>
      <c r="E924" s="45"/>
      <c r="F924" s="45"/>
      <c r="G924" s="47"/>
      <c r="H924" s="45"/>
      <c r="J924" s="7"/>
    </row>
    <row r="925" spans="3:10" ht="13" x14ac:dyDescent="0.15">
      <c r="C925" s="45"/>
      <c r="D925" s="48"/>
      <c r="E925" s="45"/>
      <c r="F925" s="45"/>
      <c r="G925" s="47"/>
      <c r="H925" s="45"/>
      <c r="J925" s="7"/>
    </row>
    <row r="926" spans="3:10" ht="13" x14ac:dyDescent="0.15">
      <c r="C926" s="45"/>
      <c r="D926" s="48"/>
      <c r="E926" s="45"/>
      <c r="F926" s="45"/>
      <c r="G926" s="47"/>
      <c r="H926" s="45"/>
      <c r="J926" s="7"/>
    </row>
    <row r="927" spans="3:10" ht="13" x14ac:dyDescent="0.15">
      <c r="C927" s="45"/>
      <c r="D927" s="48"/>
      <c r="E927" s="45"/>
      <c r="F927" s="45"/>
      <c r="G927" s="47"/>
      <c r="H927" s="45"/>
      <c r="J927" s="7"/>
    </row>
    <row r="928" spans="3:10" ht="13" x14ac:dyDescent="0.15">
      <c r="C928" s="45"/>
      <c r="D928" s="48"/>
      <c r="E928" s="45"/>
      <c r="F928" s="45"/>
      <c r="G928" s="47"/>
      <c r="H928" s="45"/>
      <c r="J928" s="7"/>
    </row>
    <row r="929" spans="3:10" ht="13" x14ac:dyDescent="0.15">
      <c r="C929" s="45"/>
      <c r="D929" s="48"/>
      <c r="E929" s="45"/>
      <c r="F929" s="45"/>
      <c r="G929" s="47"/>
      <c r="H929" s="45"/>
      <c r="J929" s="7"/>
    </row>
    <row r="930" spans="3:10" ht="13" x14ac:dyDescent="0.15">
      <c r="C930" s="45"/>
      <c r="D930" s="48"/>
      <c r="E930" s="45"/>
      <c r="F930" s="45"/>
      <c r="G930" s="47"/>
      <c r="H930" s="45"/>
      <c r="J930" s="7"/>
    </row>
    <row r="931" spans="3:10" ht="13" x14ac:dyDescent="0.15">
      <c r="C931" s="45"/>
      <c r="D931" s="48"/>
      <c r="E931" s="45"/>
      <c r="F931" s="45"/>
      <c r="G931" s="47"/>
      <c r="H931" s="45"/>
      <c r="J931" s="7"/>
    </row>
    <row r="932" spans="3:10" ht="13" x14ac:dyDescent="0.15">
      <c r="C932" s="45"/>
      <c r="D932" s="48"/>
      <c r="E932" s="45"/>
      <c r="F932" s="45"/>
      <c r="G932" s="47"/>
      <c r="H932" s="45"/>
      <c r="J932" s="7"/>
    </row>
    <row r="933" spans="3:10" ht="13" x14ac:dyDescent="0.15">
      <c r="C933" s="45"/>
      <c r="D933" s="48"/>
      <c r="E933" s="45"/>
      <c r="F933" s="45"/>
      <c r="G933" s="47"/>
      <c r="H933" s="45"/>
      <c r="J933" s="7"/>
    </row>
    <row r="934" spans="3:10" ht="13" x14ac:dyDescent="0.15">
      <c r="C934" s="45"/>
      <c r="D934" s="48"/>
      <c r="E934" s="45"/>
      <c r="F934" s="45"/>
      <c r="G934" s="47"/>
      <c r="H934" s="45"/>
      <c r="J934" s="7"/>
    </row>
    <row r="935" spans="3:10" ht="13" x14ac:dyDescent="0.15">
      <c r="C935" s="45"/>
      <c r="D935" s="48"/>
      <c r="E935" s="45"/>
      <c r="F935" s="45"/>
      <c r="G935" s="47"/>
      <c r="H935" s="45"/>
      <c r="J935" s="7"/>
    </row>
    <row r="936" spans="3:10" ht="13" x14ac:dyDescent="0.15">
      <c r="C936" s="45"/>
      <c r="D936" s="48"/>
      <c r="E936" s="45"/>
      <c r="F936" s="45"/>
      <c r="G936" s="47"/>
      <c r="H936" s="45"/>
      <c r="J936" s="7"/>
    </row>
    <row r="937" spans="3:10" ht="13" x14ac:dyDescent="0.15">
      <c r="C937" s="45"/>
      <c r="D937" s="48"/>
      <c r="E937" s="45"/>
      <c r="F937" s="45"/>
      <c r="G937" s="47"/>
      <c r="H937" s="45"/>
      <c r="J937" s="7"/>
    </row>
    <row r="938" spans="3:10" ht="13" x14ac:dyDescent="0.15">
      <c r="C938" s="45"/>
      <c r="D938" s="48"/>
      <c r="E938" s="45"/>
      <c r="F938" s="45"/>
      <c r="G938" s="47"/>
      <c r="H938" s="45"/>
      <c r="J938" s="7"/>
    </row>
    <row r="939" spans="3:10" ht="13" x14ac:dyDescent="0.15">
      <c r="C939" s="45"/>
      <c r="D939" s="48"/>
      <c r="E939" s="45"/>
      <c r="F939" s="45"/>
      <c r="G939" s="47"/>
      <c r="H939" s="45"/>
      <c r="J939" s="7"/>
    </row>
    <row r="940" spans="3:10" ht="13" x14ac:dyDescent="0.15">
      <c r="C940" s="45"/>
      <c r="D940" s="48"/>
      <c r="E940" s="45"/>
      <c r="F940" s="45"/>
      <c r="G940" s="47"/>
      <c r="H940" s="45"/>
      <c r="J940" s="7"/>
    </row>
    <row r="941" spans="3:10" ht="13" x14ac:dyDescent="0.15">
      <c r="C941" s="45"/>
      <c r="D941" s="48"/>
      <c r="E941" s="45"/>
      <c r="F941" s="45"/>
      <c r="G941" s="47"/>
      <c r="H941" s="45"/>
      <c r="J941" s="7"/>
    </row>
    <row r="942" spans="3:10" ht="13" x14ac:dyDescent="0.15">
      <c r="C942" s="45"/>
      <c r="D942" s="48"/>
      <c r="E942" s="45"/>
      <c r="F942" s="45"/>
      <c r="G942" s="47"/>
      <c r="H942" s="45"/>
      <c r="J942" s="7"/>
    </row>
    <row r="943" spans="3:10" ht="13" x14ac:dyDescent="0.15">
      <c r="C943" s="45"/>
      <c r="D943" s="48"/>
      <c r="E943" s="45"/>
      <c r="F943" s="45"/>
      <c r="G943" s="47"/>
      <c r="H943" s="45"/>
      <c r="J943" s="7"/>
    </row>
    <row r="944" spans="3:10" ht="13" x14ac:dyDescent="0.15">
      <c r="C944" s="45"/>
      <c r="D944" s="48"/>
      <c r="E944" s="45"/>
      <c r="F944" s="45"/>
      <c r="G944" s="47"/>
      <c r="H944" s="45"/>
      <c r="J944" s="7"/>
    </row>
    <row r="945" spans="3:10" ht="13" x14ac:dyDescent="0.15">
      <c r="C945" s="45"/>
      <c r="D945" s="48"/>
      <c r="E945" s="45"/>
      <c r="F945" s="45"/>
      <c r="G945" s="47"/>
      <c r="H945" s="45"/>
      <c r="J945" s="7"/>
    </row>
    <row r="946" spans="3:10" ht="13" x14ac:dyDescent="0.15">
      <c r="C946" s="45"/>
      <c r="D946" s="48"/>
      <c r="E946" s="45"/>
      <c r="F946" s="45"/>
      <c r="G946" s="47"/>
      <c r="H946" s="45"/>
      <c r="J946" s="7"/>
    </row>
    <row r="947" spans="3:10" ht="13" x14ac:dyDescent="0.15">
      <c r="C947" s="45"/>
      <c r="D947" s="48"/>
      <c r="E947" s="45"/>
      <c r="F947" s="45"/>
      <c r="G947" s="47"/>
      <c r="H947" s="45"/>
      <c r="J947" s="7"/>
    </row>
    <row r="948" spans="3:10" ht="13" x14ac:dyDescent="0.15">
      <c r="C948" s="45"/>
      <c r="D948" s="48"/>
      <c r="E948" s="45"/>
      <c r="F948" s="45"/>
      <c r="G948" s="47"/>
      <c r="H948" s="45"/>
      <c r="J948" s="7"/>
    </row>
    <row r="949" spans="3:10" ht="13" x14ac:dyDescent="0.15">
      <c r="C949" s="45"/>
      <c r="D949" s="48"/>
      <c r="E949" s="45"/>
      <c r="F949" s="45"/>
      <c r="G949" s="47"/>
      <c r="H949" s="45"/>
      <c r="J949" s="7"/>
    </row>
    <row r="950" spans="3:10" ht="13" x14ac:dyDescent="0.15">
      <c r="C950" s="45"/>
      <c r="D950" s="48"/>
      <c r="E950" s="45"/>
      <c r="F950" s="45"/>
      <c r="G950" s="47"/>
      <c r="H950" s="45"/>
      <c r="J950" s="7"/>
    </row>
    <row r="951" spans="3:10" ht="13" x14ac:dyDescent="0.15">
      <c r="C951" s="45"/>
      <c r="D951" s="48"/>
      <c r="E951" s="45"/>
      <c r="F951" s="45"/>
      <c r="G951" s="47"/>
      <c r="H951" s="45"/>
      <c r="J951" s="7"/>
    </row>
    <row r="952" spans="3:10" ht="13" x14ac:dyDescent="0.15">
      <c r="C952" s="45"/>
      <c r="D952" s="48"/>
      <c r="E952" s="45"/>
      <c r="F952" s="45"/>
      <c r="G952" s="47"/>
      <c r="H952" s="45"/>
      <c r="J952" s="7"/>
    </row>
    <row r="953" spans="3:10" ht="13" x14ac:dyDescent="0.15">
      <c r="C953" s="45"/>
      <c r="D953" s="48"/>
      <c r="E953" s="45"/>
      <c r="F953" s="45"/>
      <c r="G953" s="47"/>
      <c r="H953" s="45"/>
      <c r="J953" s="7"/>
    </row>
    <row r="954" spans="3:10" ht="13" x14ac:dyDescent="0.15">
      <c r="C954" s="45"/>
      <c r="D954" s="48"/>
      <c r="E954" s="45"/>
      <c r="F954" s="45"/>
      <c r="G954" s="47"/>
      <c r="H954" s="45"/>
      <c r="J954" s="7"/>
    </row>
    <row r="955" spans="3:10" ht="13" x14ac:dyDescent="0.15">
      <c r="C955" s="45"/>
      <c r="D955" s="48"/>
      <c r="E955" s="45"/>
      <c r="F955" s="45"/>
      <c r="G955" s="47"/>
      <c r="H955" s="45"/>
      <c r="J955" s="7"/>
    </row>
    <row r="956" spans="3:10" ht="13" x14ac:dyDescent="0.15">
      <c r="C956" s="45"/>
      <c r="D956" s="48"/>
      <c r="E956" s="45"/>
      <c r="F956" s="45"/>
      <c r="G956" s="47"/>
      <c r="H956" s="45"/>
      <c r="J956" s="7"/>
    </row>
    <row r="957" spans="3:10" ht="13" x14ac:dyDescent="0.15">
      <c r="C957" s="45"/>
      <c r="D957" s="48"/>
      <c r="E957" s="45"/>
      <c r="F957" s="45"/>
      <c r="G957" s="47"/>
      <c r="H957" s="45"/>
      <c r="J957" s="7"/>
    </row>
    <row r="958" spans="3:10" ht="13" x14ac:dyDescent="0.15">
      <c r="C958" s="45"/>
      <c r="D958" s="48"/>
      <c r="E958" s="45"/>
      <c r="F958" s="45"/>
      <c r="G958" s="47"/>
      <c r="H958" s="45"/>
      <c r="J958" s="7"/>
    </row>
    <row r="959" spans="3:10" ht="13" x14ac:dyDescent="0.15">
      <c r="C959" s="45"/>
      <c r="D959" s="48"/>
      <c r="E959" s="45"/>
      <c r="F959" s="45"/>
      <c r="G959" s="47"/>
      <c r="H959" s="45"/>
      <c r="J959" s="7"/>
    </row>
    <row r="960" spans="3:10" ht="13" x14ac:dyDescent="0.15">
      <c r="C960" s="45"/>
      <c r="D960" s="48"/>
      <c r="E960" s="45"/>
      <c r="F960" s="45"/>
      <c r="G960" s="47"/>
      <c r="H960" s="45"/>
      <c r="J960" s="7"/>
    </row>
    <row r="961" spans="3:10" ht="13" x14ac:dyDescent="0.15">
      <c r="C961" s="45"/>
      <c r="D961" s="48"/>
      <c r="E961" s="45"/>
      <c r="F961" s="45"/>
      <c r="G961" s="47"/>
      <c r="H961" s="45"/>
      <c r="J961" s="7"/>
    </row>
    <row r="962" spans="3:10" ht="13" x14ac:dyDescent="0.15">
      <c r="C962" s="45"/>
      <c r="D962" s="48"/>
      <c r="E962" s="45"/>
      <c r="F962" s="45"/>
      <c r="G962" s="47"/>
      <c r="H962" s="45"/>
      <c r="J962" s="7"/>
    </row>
    <row r="963" spans="3:10" ht="13" x14ac:dyDescent="0.15">
      <c r="C963" s="45"/>
      <c r="D963" s="48"/>
      <c r="E963" s="45"/>
      <c r="F963" s="45"/>
      <c r="G963" s="47"/>
      <c r="H963" s="45"/>
      <c r="J963" s="7"/>
    </row>
    <row r="964" spans="3:10" ht="13" x14ac:dyDescent="0.15">
      <c r="C964" s="45"/>
      <c r="D964" s="48"/>
      <c r="E964" s="45"/>
      <c r="F964" s="45"/>
      <c r="G964" s="47"/>
      <c r="H964" s="45"/>
      <c r="J964" s="7"/>
    </row>
    <row r="965" spans="3:10" ht="13" x14ac:dyDescent="0.15">
      <c r="C965" s="45"/>
      <c r="D965" s="48"/>
      <c r="E965" s="45"/>
      <c r="F965" s="45"/>
      <c r="G965" s="47"/>
      <c r="H965" s="45"/>
      <c r="J965" s="7"/>
    </row>
    <row r="966" spans="3:10" ht="13" x14ac:dyDescent="0.15">
      <c r="C966" s="45"/>
      <c r="D966" s="48"/>
      <c r="E966" s="45"/>
      <c r="F966" s="45"/>
      <c r="G966" s="47"/>
      <c r="H966" s="45"/>
      <c r="J966" s="7"/>
    </row>
    <row r="967" spans="3:10" ht="13" x14ac:dyDescent="0.15">
      <c r="C967" s="45"/>
      <c r="D967" s="48"/>
      <c r="E967" s="45"/>
      <c r="F967" s="45"/>
      <c r="G967" s="47"/>
      <c r="H967" s="45"/>
      <c r="J967" s="7"/>
    </row>
    <row r="968" spans="3:10" ht="13" x14ac:dyDescent="0.15">
      <c r="C968" s="45"/>
      <c r="D968" s="48"/>
      <c r="E968" s="45"/>
      <c r="F968" s="45"/>
      <c r="G968" s="47"/>
      <c r="H968" s="45"/>
      <c r="J968" s="7"/>
    </row>
    <row r="969" spans="3:10" ht="13" x14ac:dyDescent="0.15">
      <c r="C969" s="45"/>
      <c r="D969" s="48"/>
      <c r="E969" s="45"/>
      <c r="F969" s="45"/>
      <c r="G969" s="47"/>
      <c r="H969" s="45"/>
      <c r="J969" s="7"/>
    </row>
    <row r="970" spans="3:10" ht="13" x14ac:dyDescent="0.15">
      <c r="C970" s="45"/>
      <c r="D970" s="48"/>
      <c r="E970" s="45"/>
      <c r="F970" s="45"/>
      <c r="G970" s="47"/>
      <c r="H970" s="45"/>
      <c r="J970" s="7"/>
    </row>
    <row r="971" spans="3:10" ht="13" x14ac:dyDescent="0.15">
      <c r="C971" s="45"/>
      <c r="D971" s="48"/>
      <c r="E971" s="45"/>
      <c r="F971" s="45"/>
      <c r="G971" s="47"/>
      <c r="H971" s="45"/>
      <c r="J971" s="7"/>
    </row>
    <row r="972" spans="3:10" ht="13" x14ac:dyDescent="0.15">
      <c r="C972" s="45"/>
      <c r="D972" s="48"/>
      <c r="E972" s="45"/>
      <c r="F972" s="45"/>
      <c r="G972" s="47"/>
      <c r="H972" s="45"/>
      <c r="J972" s="7"/>
    </row>
    <row r="973" spans="3:10" ht="13" x14ac:dyDescent="0.15">
      <c r="C973" s="45"/>
      <c r="D973" s="48"/>
      <c r="E973" s="45"/>
      <c r="F973" s="45"/>
      <c r="G973" s="47"/>
      <c r="H973" s="45"/>
      <c r="J973" s="7"/>
    </row>
    <row r="974" spans="3:10" ht="13" x14ac:dyDescent="0.15">
      <c r="C974" s="45"/>
      <c r="D974" s="48"/>
      <c r="E974" s="45"/>
      <c r="F974" s="45"/>
      <c r="G974" s="47"/>
      <c r="H974" s="45"/>
      <c r="J974" s="7"/>
    </row>
    <row r="975" spans="3:10" ht="13" x14ac:dyDescent="0.15">
      <c r="C975" s="45"/>
      <c r="D975" s="48"/>
      <c r="E975" s="45"/>
      <c r="F975" s="45"/>
      <c r="G975" s="47"/>
      <c r="H975" s="45"/>
      <c r="J975" s="7"/>
    </row>
    <row r="976" spans="3:10" ht="13" x14ac:dyDescent="0.15">
      <c r="C976" s="45"/>
      <c r="D976" s="48"/>
      <c r="E976" s="45"/>
      <c r="F976" s="45"/>
      <c r="G976" s="47"/>
      <c r="H976" s="45"/>
      <c r="J976" s="7"/>
    </row>
    <row r="977" spans="3:10" ht="13" x14ac:dyDescent="0.15">
      <c r="C977" s="45"/>
      <c r="D977" s="48"/>
      <c r="E977" s="45"/>
      <c r="F977" s="45"/>
      <c r="G977" s="47"/>
      <c r="H977" s="45"/>
      <c r="J977" s="7"/>
    </row>
    <row r="978" spans="3:10" ht="13" x14ac:dyDescent="0.15">
      <c r="C978" s="45"/>
      <c r="D978" s="48"/>
      <c r="E978" s="45"/>
      <c r="F978" s="45"/>
      <c r="G978" s="47"/>
      <c r="H978" s="45"/>
      <c r="J978" s="7"/>
    </row>
    <row r="979" spans="3:10" ht="13" x14ac:dyDescent="0.15">
      <c r="C979" s="45"/>
      <c r="D979" s="48"/>
      <c r="E979" s="45"/>
      <c r="F979" s="45"/>
      <c r="G979" s="47"/>
      <c r="H979" s="45"/>
      <c r="J979" s="7"/>
    </row>
    <row r="980" spans="3:10" ht="13" x14ac:dyDescent="0.15">
      <c r="C980" s="45"/>
      <c r="D980" s="48"/>
      <c r="E980" s="45"/>
      <c r="F980" s="45"/>
      <c r="G980" s="47"/>
      <c r="H980" s="45"/>
      <c r="J980" s="7"/>
    </row>
    <row r="981" spans="3:10" ht="13" x14ac:dyDescent="0.15">
      <c r="C981" s="45"/>
      <c r="D981" s="48"/>
      <c r="E981" s="45"/>
      <c r="F981" s="45"/>
      <c r="G981" s="47"/>
      <c r="H981" s="45"/>
      <c r="J981" s="7"/>
    </row>
    <row r="982" spans="3:10" ht="13" x14ac:dyDescent="0.15">
      <c r="C982" s="45"/>
      <c r="D982" s="48"/>
      <c r="E982" s="45"/>
      <c r="F982" s="45"/>
      <c r="G982" s="47"/>
      <c r="H982" s="45"/>
      <c r="J982" s="7"/>
    </row>
    <row r="983" spans="3:10" ht="13" x14ac:dyDescent="0.15">
      <c r="C983" s="45"/>
      <c r="D983" s="48"/>
      <c r="E983" s="45"/>
      <c r="F983" s="45"/>
      <c r="G983" s="47"/>
      <c r="H983" s="45"/>
      <c r="J983" s="7"/>
    </row>
    <row r="984" spans="3:10" ht="13" x14ac:dyDescent="0.15">
      <c r="C984" s="45"/>
      <c r="D984" s="48"/>
      <c r="E984" s="45"/>
      <c r="F984" s="45"/>
      <c r="G984" s="47"/>
      <c r="H984" s="45"/>
      <c r="J984" s="7"/>
    </row>
    <row r="985" spans="3:10" ht="13" x14ac:dyDescent="0.15">
      <c r="C985" s="45"/>
      <c r="D985" s="48"/>
      <c r="E985" s="45"/>
      <c r="F985" s="45"/>
      <c r="G985" s="47"/>
      <c r="H985" s="45"/>
      <c r="J985" s="7"/>
    </row>
    <row r="986" spans="3:10" ht="13" x14ac:dyDescent="0.15">
      <c r="C986" s="45"/>
      <c r="D986" s="48"/>
      <c r="E986" s="45"/>
      <c r="F986" s="45"/>
      <c r="G986" s="47"/>
      <c r="H986" s="45"/>
      <c r="J986" s="7"/>
    </row>
    <row r="987" spans="3:10" ht="13" x14ac:dyDescent="0.15">
      <c r="C987" s="45"/>
      <c r="D987" s="48"/>
      <c r="E987" s="45"/>
      <c r="F987" s="45"/>
      <c r="G987" s="47"/>
      <c r="H987" s="45"/>
      <c r="J987" s="7"/>
    </row>
    <row r="988" spans="3:10" ht="13" x14ac:dyDescent="0.15">
      <c r="C988" s="45"/>
      <c r="D988" s="48"/>
      <c r="E988" s="45"/>
      <c r="F988" s="45"/>
      <c r="G988" s="47"/>
      <c r="H988" s="45"/>
      <c r="J988" s="7"/>
    </row>
    <row r="989" spans="3:10" ht="13" x14ac:dyDescent="0.15">
      <c r="C989" s="45"/>
      <c r="D989" s="48"/>
      <c r="E989" s="45"/>
      <c r="F989" s="45"/>
      <c r="G989" s="47"/>
      <c r="H989" s="45"/>
      <c r="J989" s="7"/>
    </row>
    <row r="990" spans="3:10" ht="13" x14ac:dyDescent="0.15">
      <c r="C990" s="45"/>
      <c r="D990" s="48"/>
      <c r="E990" s="45"/>
      <c r="F990" s="45"/>
      <c r="G990" s="47"/>
      <c r="H990" s="45"/>
      <c r="J990" s="7"/>
    </row>
    <row r="991" spans="3:10" ht="13" x14ac:dyDescent="0.15">
      <c r="C991" s="45"/>
      <c r="D991" s="48"/>
      <c r="E991" s="45"/>
      <c r="F991" s="45"/>
      <c r="G991" s="47"/>
      <c r="H991" s="45"/>
      <c r="J991" s="7"/>
    </row>
    <row r="992" spans="3:10" ht="13" x14ac:dyDescent="0.15">
      <c r="C992" s="45"/>
      <c r="D992" s="48"/>
      <c r="E992" s="45"/>
      <c r="F992" s="45"/>
      <c r="G992" s="47"/>
      <c r="H992" s="45"/>
      <c r="J992" s="7"/>
    </row>
    <row r="993" spans="3:10" ht="13" x14ac:dyDescent="0.15">
      <c r="C993" s="45"/>
      <c r="D993" s="48"/>
      <c r="E993" s="45"/>
      <c r="F993" s="45"/>
      <c r="G993" s="47"/>
      <c r="H993" s="45"/>
      <c r="J993" s="7"/>
    </row>
    <row r="994" spans="3:10" ht="13" x14ac:dyDescent="0.15">
      <c r="C994" s="45"/>
      <c r="D994" s="48"/>
      <c r="E994" s="45"/>
      <c r="F994" s="45"/>
      <c r="G994" s="47"/>
      <c r="H994" s="45"/>
      <c r="J994" s="7"/>
    </row>
    <row r="995" spans="3:10" ht="13" x14ac:dyDescent="0.15">
      <c r="C995" s="45"/>
      <c r="D995" s="48"/>
      <c r="E995" s="45"/>
      <c r="F995" s="45"/>
      <c r="G995" s="47"/>
      <c r="H995" s="45"/>
      <c r="J995" s="7"/>
    </row>
    <row r="996" spans="3:10" ht="13" x14ac:dyDescent="0.15">
      <c r="C996" s="45"/>
      <c r="D996" s="48"/>
      <c r="E996" s="45"/>
      <c r="F996" s="45"/>
      <c r="G996" s="47"/>
      <c r="H996" s="45"/>
      <c r="J996" s="7"/>
    </row>
    <row r="997" spans="3:10" ht="13" x14ac:dyDescent="0.15">
      <c r="C997" s="45"/>
      <c r="D997" s="48"/>
      <c r="E997" s="45"/>
      <c r="F997" s="45"/>
      <c r="G997" s="47"/>
      <c r="H997" s="45"/>
      <c r="J997" s="7"/>
    </row>
    <row r="998" spans="3:10" ht="13" x14ac:dyDescent="0.15">
      <c r="C998" s="45"/>
      <c r="D998" s="48"/>
      <c r="E998" s="45"/>
      <c r="F998" s="45"/>
      <c r="G998" s="47"/>
      <c r="H998" s="45"/>
      <c r="J998" s="7"/>
    </row>
    <row r="999" spans="3:10" ht="13" x14ac:dyDescent="0.15">
      <c r="C999" s="45"/>
      <c r="D999" s="48"/>
      <c r="E999" s="45"/>
      <c r="F999" s="45"/>
      <c r="G999" s="47"/>
      <c r="H999" s="45"/>
      <c r="J999" s="7"/>
    </row>
    <row r="1000" spans="3:10" ht="13" x14ac:dyDescent="0.15">
      <c r="C1000" s="45"/>
      <c r="D1000" s="48"/>
      <c r="E1000" s="45"/>
      <c r="F1000" s="45"/>
      <c r="G1000" s="47"/>
      <c r="H1000" s="45"/>
      <c r="J1000" s="7"/>
    </row>
    <row r="1001" spans="3:10" ht="13" x14ac:dyDescent="0.15">
      <c r="C1001" s="45"/>
      <c r="D1001" s="48"/>
      <c r="E1001" s="45"/>
      <c r="F1001" s="45"/>
      <c r="G1001" s="47"/>
      <c r="H1001" s="45"/>
      <c r="J1001" s="7"/>
    </row>
  </sheetData>
  <hyperlinks>
    <hyperlink ref="C1" r:id="rId1" display="Subtotal, All Elementary/Secondary Level Programs 2021 Actual $" xr:uid="{00000000-0004-0000-0000-000000000000}"/>
    <hyperlink ref="D1" r:id="rId2" display="Federal Student Aid (Pell, SEOG, Work Study) $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54"/>
  <sheetViews>
    <sheetView tabSelected="1" zoomScale="130" zoomScaleNormal="130" workbookViewId="0">
      <pane ySplit="1" topLeftCell="A27" activePane="bottomLeft" state="frozen"/>
      <selection pane="bottomLeft" activeCell="E1" sqref="E1"/>
    </sheetView>
  </sheetViews>
  <sheetFormatPr baseColWidth="10" defaultColWidth="12.6640625" defaultRowHeight="15.75" customHeight="1" x14ac:dyDescent="0.15"/>
  <cols>
    <col min="5" max="5" width="35" bestFit="1" customWidth="1"/>
    <col min="7" max="7" width="14.1640625" customWidth="1"/>
  </cols>
  <sheetData>
    <row r="1" spans="1:8" s="51" customFormat="1" ht="84" customHeight="1" x14ac:dyDescent="0.15">
      <c r="A1" s="50"/>
      <c r="B1" s="3" t="s">
        <v>703</v>
      </c>
      <c r="C1" s="55" t="s">
        <v>708</v>
      </c>
      <c r="D1" s="3" t="s">
        <v>54</v>
      </c>
      <c r="E1" s="3" t="s">
        <v>704</v>
      </c>
      <c r="F1" s="3" t="s">
        <v>705</v>
      </c>
      <c r="G1" s="3" t="s">
        <v>706</v>
      </c>
      <c r="H1" s="3" t="s">
        <v>707</v>
      </c>
    </row>
    <row r="2" spans="1:8" ht="15.75" customHeight="1" x14ac:dyDescent="0.15">
      <c r="A2" s="12" t="s">
        <v>2</v>
      </c>
      <c r="B2" s="13">
        <v>54271</v>
      </c>
      <c r="C2" s="14">
        <v>0.65900000000000003</v>
      </c>
      <c r="D2" s="13">
        <f t="shared" ref="D2:D53" si="0">B2/C2</f>
        <v>82353.566009104703</v>
      </c>
      <c r="E2" s="13">
        <v>642977526</v>
      </c>
      <c r="F2" s="15">
        <f t="shared" ref="F2:F52" si="1">E2 / D2</f>
        <v>7807.5250066149511</v>
      </c>
      <c r="G2" s="16">
        <v>17.7</v>
      </c>
      <c r="H2" s="17">
        <f t="shared" ref="H2:H52" si="2">(F2*G2)</f>
        <v>138193.19261708463</v>
      </c>
    </row>
    <row r="3" spans="1:8" ht="15.75" customHeight="1" x14ac:dyDescent="0.15">
      <c r="A3" s="12" t="s">
        <v>3</v>
      </c>
      <c r="B3" s="13">
        <v>72861</v>
      </c>
      <c r="C3" s="14">
        <v>0.65900000000000003</v>
      </c>
      <c r="D3" s="13">
        <f t="shared" si="0"/>
        <v>110562.97420333838</v>
      </c>
      <c r="E3" s="13">
        <v>306436531</v>
      </c>
      <c r="F3" s="15">
        <f t="shared" si="1"/>
        <v>2771.6017338356601</v>
      </c>
      <c r="G3" s="16">
        <v>17.600000000000001</v>
      </c>
      <c r="H3" s="17">
        <f t="shared" si="2"/>
        <v>48780.190515507624</v>
      </c>
    </row>
    <row r="4" spans="1:8" ht="15.75" customHeight="1" x14ac:dyDescent="0.15">
      <c r="A4" s="12" t="s">
        <v>4</v>
      </c>
      <c r="B4" s="13">
        <v>52157</v>
      </c>
      <c r="C4" s="14">
        <v>0.65900000000000003</v>
      </c>
      <c r="D4" s="13">
        <f t="shared" si="0"/>
        <v>79145.675265553873</v>
      </c>
      <c r="E4" s="13">
        <v>1034767087</v>
      </c>
      <c r="F4" s="15">
        <f t="shared" si="1"/>
        <v>13074.20883741396</v>
      </c>
      <c r="G4" s="16">
        <v>23.6</v>
      </c>
      <c r="H4" s="17">
        <f t="shared" si="2"/>
        <v>308551.32856296946</v>
      </c>
    </row>
    <row r="5" spans="1:8" ht="15.75" customHeight="1" x14ac:dyDescent="0.15">
      <c r="A5" s="12" t="s">
        <v>5</v>
      </c>
      <c r="B5" s="13">
        <v>50992</v>
      </c>
      <c r="C5" s="14">
        <v>0.65900000000000003</v>
      </c>
      <c r="D5" s="13">
        <f t="shared" si="0"/>
        <v>77377.845220030344</v>
      </c>
      <c r="E5" s="13">
        <v>408558652</v>
      </c>
      <c r="F5" s="15">
        <f t="shared" si="1"/>
        <v>5280.0469028082844</v>
      </c>
      <c r="G5" s="16">
        <v>12.9</v>
      </c>
      <c r="H5" s="17">
        <f t="shared" si="2"/>
        <v>68112.605046226876</v>
      </c>
    </row>
    <row r="6" spans="1:8" ht="15.75" customHeight="1" x14ac:dyDescent="0.15">
      <c r="A6" s="12" t="s">
        <v>6</v>
      </c>
      <c r="B6" s="13">
        <v>85892</v>
      </c>
      <c r="C6" s="14">
        <v>0.65900000000000003</v>
      </c>
      <c r="D6" s="13">
        <f t="shared" si="0"/>
        <v>130336.87405159332</v>
      </c>
      <c r="E6" s="13">
        <v>4839156638</v>
      </c>
      <c r="F6" s="15">
        <f t="shared" si="1"/>
        <v>37128.07041915429</v>
      </c>
      <c r="G6" s="16">
        <v>23</v>
      </c>
      <c r="H6" s="17">
        <f t="shared" si="2"/>
        <v>853945.61964054871</v>
      </c>
    </row>
    <row r="7" spans="1:8" ht="15.75" customHeight="1" x14ac:dyDescent="0.15">
      <c r="A7" s="12" t="s">
        <v>7</v>
      </c>
      <c r="B7" s="13">
        <v>60611</v>
      </c>
      <c r="C7" s="14">
        <v>0.65900000000000003</v>
      </c>
      <c r="D7" s="13">
        <f t="shared" si="0"/>
        <v>91974.203338391497</v>
      </c>
      <c r="E7" s="13">
        <v>533580930</v>
      </c>
      <c r="F7" s="15">
        <f t="shared" si="1"/>
        <v>5801.4194266717268</v>
      </c>
      <c r="G7" s="18">
        <v>16.899999999999999</v>
      </c>
      <c r="H7" s="17">
        <f t="shared" si="2"/>
        <v>98043.988310752175</v>
      </c>
    </row>
    <row r="8" spans="1:8" ht="15.75" customHeight="1" x14ac:dyDescent="0.15">
      <c r="A8" s="12" t="s">
        <v>8</v>
      </c>
      <c r="B8" s="13">
        <v>79742</v>
      </c>
      <c r="C8" s="14">
        <v>0.65900000000000003</v>
      </c>
      <c r="D8" s="13">
        <f t="shared" si="0"/>
        <v>121004.55235204856</v>
      </c>
      <c r="E8" s="13">
        <v>413502809</v>
      </c>
      <c r="F8" s="15">
        <f t="shared" si="1"/>
        <v>3417.2500204534626</v>
      </c>
      <c r="G8" s="16">
        <v>12.4</v>
      </c>
      <c r="H8" s="17">
        <f t="shared" si="2"/>
        <v>42373.900253622938</v>
      </c>
    </row>
    <row r="9" spans="1:8" ht="15.75" customHeight="1" x14ac:dyDescent="0.15">
      <c r="A9" s="12" t="s">
        <v>9</v>
      </c>
      <c r="B9" s="13">
        <v>65798</v>
      </c>
      <c r="C9" s="14">
        <v>0.65900000000000003</v>
      </c>
      <c r="D9" s="13">
        <f t="shared" si="0"/>
        <v>99845.22003034901</v>
      </c>
      <c r="E9" s="13">
        <v>142668103</v>
      </c>
      <c r="F9" s="15">
        <f t="shared" si="1"/>
        <v>1428.8926696404146</v>
      </c>
      <c r="G9" s="16">
        <v>14.4</v>
      </c>
      <c r="H9" s="17">
        <f t="shared" si="2"/>
        <v>20576.054442821973</v>
      </c>
    </row>
    <row r="10" spans="1:8" ht="15.75" customHeight="1" x14ac:dyDescent="0.15">
      <c r="A10" s="12" t="s">
        <v>10</v>
      </c>
      <c r="B10" s="13">
        <v>80659</v>
      </c>
      <c r="C10" s="14">
        <v>0.65900000000000003</v>
      </c>
      <c r="D10" s="13">
        <f t="shared" si="0"/>
        <v>122396.05462822458</v>
      </c>
      <c r="E10" s="13">
        <v>111922073</v>
      </c>
      <c r="F10" s="15">
        <f t="shared" si="1"/>
        <v>914.42549631163297</v>
      </c>
      <c r="G10" s="16">
        <v>12.1</v>
      </c>
      <c r="H10" s="17">
        <f t="shared" si="2"/>
        <v>11064.548505370758</v>
      </c>
    </row>
    <row r="11" spans="1:8" ht="15.75" customHeight="1" x14ac:dyDescent="0.15">
      <c r="A11" s="12" t="s">
        <v>11</v>
      </c>
      <c r="B11" s="13">
        <v>49583</v>
      </c>
      <c r="C11" s="14">
        <v>0.65900000000000003</v>
      </c>
      <c r="D11" s="13">
        <f t="shared" si="0"/>
        <v>75239.75720789074</v>
      </c>
      <c r="E11" s="13">
        <v>2273194641</v>
      </c>
      <c r="F11" s="15">
        <f t="shared" si="1"/>
        <v>30212.679112175545</v>
      </c>
      <c r="G11" s="16">
        <v>17.2</v>
      </c>
      <c r="H11" s="17">
        <f t="shared" si="2"/>
        <v>519658.08072941937</v>
      </c>
    </row>
    <row r="12" spans="1:8" ht="15.75" customHeight="1" x14ac:dyDescent="0.15">
      <c r="A12" s="12" t="s">
        <v>12</v>
      </c>
      <c r="B12" s="13">
        <v>60553</v>
      </c>
      <c r="C12" s="14">
        <v>0.65900000000000003</v>
      </c>
      <c r="D12" s="13">
        <f t="shared" si="0"/>
        <v>91886.191198786037</v>
      </c>
      <c r="E12" s="13">
        <v>1344538726</v>
      </c>
      <c r="F12" s="15">
        <f t="shared" si="1"/>
        <v>14632.652724621406</v>
      </c>
      <c r="G12" s="18">
        <v>15</v>
      </c>
      <c r="H12" s="17">
        <f t="shared" si="2"/>
        <v>219489.79086932109</v>
      </c>
    </row>
    <row r="13" spans="1:8" ht="15.75" customHeight="1" x14ac:dyDescent="0.15">
      <c r="A13" s="12" t="s">
        <v>13</v>
      </c>
      <c r="B13" s="13">
        <v>70922</v>
      </c>
      <c r="C13" s="14">
        <v>0.65900000000000003</v>
      </c>
      <c r="D13" s="13">
        <f t="shared" si="0"/>
        <v>107620.63732928679</v>
      </c>
      <c r="E13" s="13">
        <v>198097299</v>
      </c>
      <c r="F13" s="15">
        <f t="shared" si="1"/>
        <v>1840.6999244381152</v>
      </c>
      <c r="G13" s="16">
        <v>14.8</v>
      </c>
      <c r="H13" s="17">
        <f t="shared" si="2"/>
        <v>27242.358881684107</v>
      </c>
    </row>
    <row r="14" spans="1:8" ht="15.75" customHeight="1" x14ac:dyDescent="0.15">
      <c r="A14" s="12" t="s">
        <v>14</v>
      </c>
      <c r="B14" s="13">
        <v>51817</v>
      </c>
      <c r="C14" s="14">
        <v>0.65900000000000003</v>
      </c>
      <c r="D14" s="13">
        <f t="shared" si="0"/>
        <v>78629.742033383911</v>
      </c>
      <c r="E14" s="13">
        <v>195813078</v>
      </c>
      <c r="F14" s="15">
        <f t="shared" si="1"/>
        <v>2490.3182044888745</v>
      </c>
      <c r="G14" s="16">
        <v>18.100000000000001</v>
      </c>
      <c r="H14" s="17">
        <f t="shared" si="2"/>
        <v>45074.759501248634</v>
      </c>
    </row>
    <row r="15" spans="1:8" ht="15.75" customHeight="1" x14ac:dyDescent="0.15">
      <c r="A15" s="12" t="s">
        <v>15</v>
      </c>
      <c r="B15" s="13">
        <v>69300</v>
      </c>
      <c r="C15" s="14">
        <v>0.65900000000000003</v>
      </c>
      <c r="D15" s="13">
        <f t="shared" si="0"/>
        <v>105159.33232169953</v>
      </c>
      <c r="E15" s="13">
        <v>1693896842</v>
      </c>
      <c r="F15" s="15">
        <f t="shared" si="1"/>
        <v>16107.907920317462</v>
      </c>
      <c r="G15" s="16">
        <v>14.6</v>
      </c>
      <c r="H15" s="17">
        <f t="shared" si="2"/>
        <v>235175.45563663496</v>
      </c>
    </row>
    <row r="16" spans="1:8" ht="15.75" customHeight="1" x14ac:dyDescent="0.15">
      <c r="A16" s="12" t="s">
        <v>16</v>
      </c>
      <c r="B16" s="13">
        <v>52194</v>
      </c>
      <c r="C16" s="14">
        <v>0.65900000000000003</v>
      </c>
      <c r="D16" s="13">
        <f t="shared" si="0"/>
        <v>79201.820940819423</v>
      </c>
      <c r="E16" s="13">
        <v>754746070</v>
      </c>
      <c r="F16" s="15">
        <f t="shared" si="1"/>
        <v>9529.4029990037161</v>
      </c>
      <c r="G16" s="16">
        <v>17</v>
      </c>
      <c r="H16" s="17">
        <f t="shared" si="2"/>
        <v>161999.85098306317</v>
      </c>
    </row>
    <row r="17" spans="1:8" ht="15.75" customHeight="1" x14ac:dyDescent="0.15">
      <c r="A17" s="12" t="s">
        <v>17</v>
      </c>
      <c r="B17" s="13">
        <v>58911</v>
      </c>
      <c r="C17" s="14">
        <v>0.65900000000000003</v>
      </c>
      <c r="D17" s="13">
        <f t="shared" si="0"/>
        <v>89394.53717754173</v>
      </c>
      <c r="E17" s="13">
        <v>337273894</v>
      </c>
      <c r="F17" s="15">
        <f t="shared" si="1"/>
        <v>3772.8691780142926</v>
      </c>
      <c r="G17" s="18">
        <v>14.5</v>
      </c>
      <c r="H17" s="17">
        <f t="shared" si="2"/>
        <v>54706.603081207242</v>
      </c>
    </row>
    <row r="18" spans="1:8" ht="15.75" customHeight="1" x14ac:dyDescent="0.15">
      <c r="A18" s="12" t="s">
        <v>18</v>
      </c>
      <c r="B18" s="13">
        <v>53932</v>
      </c>
      <c r="C18" s="14">
        <v>0.65900000000000003</v>
      </c>
      <c r="D18" s="13">
        <f t="shared" si="0"/>
        <v>81839.150227617603</v>
      </c>
      <c r="E18" s="13">
        <v>374590727</v>
      </c>
      <c r="F18" s="15">
        <f t="shared" si="1"/>
        <v>4577.1580711451461</v>
      </c>
      <c r="G18" s="16">
        <v>13.6</v>
      </c>
      <c r="H18" s="17">
        <f t="shared" si="2"/>
        <v>62249.349767573985</v>
      </c>
    </row>
    <row r="19" spans="1:8" ht="15.75" customHeight="1" x14ac:dyDescent="0.15">
      <c r="A19" s="12" t="s">
        <v>19</v>
      </c>
      <c r="B19" s="13">
        <v>54384</v>
      </c>
      <c r="C19" s="14">
        <v>0.65900000000000003</v>
      </c>
      <c r="D19" s="13">
        <f t="shared" si="0"/>
        <v>82525.037936267065</v>
      </c>
      <c r="E19" s="13">
        <v>605934927</v>
      </c>
      <c r="F19" s="15">
        <f t="shared" si="1"/>
        <v>7342.4374244814653</v>
      </c>
      <c r="G19" s="16">
        <v>16.399999999999999</v>
      </c>
      <c r="H19" s="17">
        <f t="shared" si="2"/>
        <v>120415.97376149602</v>
      </c>
    </row>
    <row r="20" spans="1:8" ht="15.75" customHeight="1" x14ac:dyDescent="0.15">
      <c r="A20" s="12" t="s">
        <v>20</v>
      </c>
      <c r="B20" s="13">
        <v>51851</v>
      </c>
      <c r="C20" s="14">
        <v>0.65900000000000003</v>
      </c>
      <c r="D20" s="13">
        <f t="shared" si="0"/>
        <v>78681.335356600903</v>
      </c>
      <c r="E20" s="13">
        <v>780284780</v>
      </c>
      <c r="F20" s="15">
        <f t="shared" si="1"/>
        <v>9917.025130084281</v>
      </c>
      <c r="G20" s="16">
        <v>18.399999999999999</v>
      </c>
      <c r="H20" s="17">
        <f t="shared" si="2"/>
        <v>182473.26239355074</v>
      </c>
    </row>
    <row r="21" spans="1:8" ht="15.75" customHeight="1" x14ac:dyDescent="0.15">
      <c r="A21" s="12" t="s">
        <v>21</v>
      </c>
      <c r="B21" s="13">
        <v>57052</v>
      </c>
      <c r="C21" s="14">
        <v>0.65900000000000003</v>
      </c>
      <c r="D21" s="13">
        <f t="shared" si="0"/>
        <v>86573.596358118361</v>
      </c>
      <c r="E21" s="13">
        <v>174677049</v>
      </c>
      <c r="F21" s="15">
        <f t="shared" si="1"/>
        <v>2017.6711647444438</v>
      </c>
      <c r="G21" s="16">
        <v>12.2</v>
      </c>
      <c r="H21" s="17">
        <f t="shared" si="2"/>
        <v>24615.588209882211</v>
      </c>
    </row>
    <row r="22" spans="1:8" ht="15.75" customHeight="1" x14ac:dyDescent="0.15">
      <c r="A22" s="12" t="s">
        <v>22</v>
      </c>
      <c r="B22" s="13">
        <v>74514</v>
      </c>
      <c r="C22" s="14">
        <v>0.65900000000000003</v>
      </c>
      <c r="D22" s="13">
        <f t="shared" si="0"/>
        <v>113071.32018209407</v>
      </c>
      <c r="E22" s="13">
        <v>689768741</v>
      </c>
      <c r="F22" s="15">
        <f t="shared" si="1"/>
        <v>6100.2979348712997</v>
      </c>
      <c r="G22" s="18">
        <v>14.8</v>
      </c>
      <c r="H22" s="17">
        <f t="shared" si="2"/>
        <v>90284.409436095244</v>
      </c>
    </row>
    <row r="23" spans="1:8" ht="15.75" customHeight="1" x14ac:dyDescent="0.15">
      <c r="A23" s="12" t="s">
        <v>23</v>
      </c>
      <c r="B23" s="13">
        <v>86315</v>
      </c>
      <c r="C23" s="14">
        <v>0.65900000000000003</v>
      </c>
      <c r="D23" s="13">
        <f t="shared" si="0"/>
        <v>130978.75569044006</v>
      </c>
      <c r="E23" s="13">
        <v>776591925</v>
      </c>
      <c r="F23" s="15">
        <f t="shared" si="1"/>
        <v>5929.1441646874819</v>
      </c>
      <c r="G23" s="16">
        <v>12.8</v>
      </c>
      <c r="H23" s="17">
        <f t="shared" si="2"/>
        <v>75893.045307999768</v>
      </c>
    </row>
    <row r="24" spans="1:8" ht="15.75" customHeight="1" x14ac:dyDescent="0.15">
      <c r="A24" s="12" t="s">
        <v>24</v>
      </c>
      <c r="B24" s="13">
        <v>64267</v>
      </c>
      <c r="C24" s="14">
        <v>0.65900000000000003</v>
      </c>
      <c r="D24" s="13">
        <f t="shared" si="0"/>
        <v>97522.003034901354</v>
      </c>
      <c r="E24" s="13">
        <v>1270285130</v>
      </c>
      <c r="F24" s="15">
        <f t="shared" si="1"/>
        <v>13025.625914855214</v>
      </c>
      <c r="G24" s="16">
        <v>17.600000000000001</v>
      </c>
      <c r="H24" s="17">
        <f t="shared" si="2"/>
        <v>229251.01610145179</v>
      </c>
    </row>
    <row r="25" spans="1:8" ht="15.75" customHeight="1" x14ac:dyDescent="0.15">
      <c r="A25" s="12" t="s">
        <v>25</v>
      </c>
      <c r="B25" s="13">
        <v>59069</v>
      </c>
      <c r="C25" s="14">
        <v>0.65900000000000003</v>
      </c>
      <c r="D25" s="13">
        <f t="shared" si="0"/>
        <v>89634.294385432469</v>
      </c>
      <c r="E25" s="13">
        <v>588522936</v>
      </c>
      <c r="F25" s="15">
        <f t="shared" si="1"/>
        <v>6565.8232714960477</v>
      </c>
      <c r="G25" s="16">
        <v>16.100000000000001</v>
      </c>
      <c r="H25" s="17">
        <f t="shared" si="2"/>
        <v>105709.75467108638</v>
      </c>
    </row>
    <row r="26" spans="1:8" ht="15.75" customHeight="1" x14ac:dyDescent="0.15">
      <c r="A26" s="12" t="s">
        <v>26</v>
      </c>
      <c r="B26" s="13">
        <v>47655</v>
      </c>
      <c r="C26" s="14">
        <v>0.65900000000000003</v>
      </c>
      <c r="D26" s="13">
        <f t="shared" si="0"/>
        <v>72314.112291350524</v>
      </c>
      <c r="E26" s="13">
        <v>487180690</v>
      </c>
      <c r="F26" s="15">
        <f t="shared" si="1"/>
        <v>6737.0071285279619</v>
      </c>
      <c r="G26" s="16">
        <v>14.8</v>
      </c>
      <c r="H26" s="17">
        <f t="shared" si="2"/>
        <v>99707.705502213837</v>
      </c>
    </row>
    <row r="27" spans="1:8" ht="15.75" customHeight="1" x14ac:dyDescent="0.15">
      <c r="A27" s="12" t="s">
        <v>27</v>
      </c>
      <c r="B27" s="13">
        <v>51557</v>
      </c>
      <c r="C27" s="14">
        <v>0.65900000000000003</v>
      </c>
      <c r="D27" s="13">
        <f t="shared" si="0"/>
        <v>78235.204855842181</v>
      </c>
      <c r="E27" s="13">
        <v>729221614</v>
      </c>
      <c r="F27" s="15">
        <f t="shared" si="1"/>
        <v>9320.8884075101341</v>
      </c>
      <c r="G27" s="18">
        <v>13.2</v>
      </c>
      <c r="H27" s="17">
        <f t="shared" si="2"/>
        <v>123035.72697913376</v>
      </c>
    </row>
    <row r="28" spans="1:8" ht="15.75" customHeight="1" x14ac:dyDescent="0.15">
      <c r="A28" s="12" t="s">
        <v>28</v>
      </c>
      <c r="B28" s="13">
        <v>52894</v>
      </c>
      <c r="C28" s="14">
        <v>0.65900000000000003</v>
      </c>
      <c r="D28" s="13">
        <f t="shared" si="0"/>
        <v>80264.03641881638</v>
      </c>
      <c r="E28" s="13">
        <v>224007131</v>
      </c>
      <c r="F28" s="15">
        <f t="shared" si="1"/>
        <v>2790.8779696941056</v>
      </c>
      <c r="G28" s="16">
        <v>14</v>
      </c>
      <c r="H28" s="17">
        <f t="shared" si="2"/>
        <v>39072.291575717478</v>
      </c>
    </row>
    <row r="29" spans="1:8" ht="15.75" customHeight="1" x14ac:dyDescent="0.15">
      <c r="A29" s="12" t="s">
        <v>29</v>
      </c>
      <c r="B29" s="13">
        <v>56463</v>
      </c>
      <c r="C29" s="14">
        <v>0.65900000000000003</v>
      </c>
      <c r="D29" s="13">
        <f t="shared" si="0"/>
        <v>85679.817905918055</v>
      </c>
      <c r="E29" s="13">
        <v>248761520</v>
      </c>
      <c r="F29" s="15">
        <f t="shared" si="1"/>
        <v>2903.3852554770383</v>
      </c>
      <c r="G29" s="16">
        <v>13.7</v>
      </c>
      <c r="H29" s="17">
        <f t="shared" si="2"/>
        <v>39776.378000035424</v>
      </c>
    </row>
    <row r="30" spans="1:8" ht="15.75" customHeight="1" x14ac:dyDescent="0.15">
      <c r="A30" s="12" t="s">
        <v>30</v>
      </c>
      <c r="B30" s="13">
        <v>58167</v>
      </c>
      <c r="C30" s="14">
        <v>0.65900000000000003</v>
      </c>
      <c r="D30" s="13">
        <f t="shared" si="0"/>
        <v>88265.553869499243</v>
      </c>
      <c r="E30" s="13">
        <v>334904415</v>
      </c>
      <c r="F30" s="15">
        <f t="shared" si="1"/>
        <v>3794.282144257053</v>
      </c>
      <c r="G30" s="16">
        <v>19.5</v>
      </c>
      <c r="H30" s="17">
        <f t="shared" si="2"/>
        <v>73988.501813012539</v>
      </c>
    </row>
    <row r="31" spans="1:8" ht="15.75" customHeight="1" x14ac:dyDescent="0.15">
      <c r="A31" s="12" t="s">
        <v>31</v>
      </c>
      <c r="B31" s="13">
        <v>61789</v>
      </c>
      <c r="C31" s="14">
        <v>0.65900000000000003</v>
      </c>
      <c r="D31" s="13">
        <f t="shared" si="0"/>
        <v>93761.760242792108</v>
      </c>
      <c r="E31" s="13">
        <v>148232516</v>
      </c>
      <c r="F31" s="15">
        <f t="shared" si="1"/>
        <v>1580.94851905679</v>
      </c>
      <c r="G31" s="16">
        <v>12.1</v>
      </c>
      <c r="H31" s="17">
        <f t="shared" si="2"/>
        <v>19129.477080587159</v>
      </c>
    </row>
    <row r="32" spans="1:8" ht="15.75" customHeight="1" x14ac:dyDescent="0.15">
      <c r="A32" s="12" t="s">
        <v>32</v>
      </c>
      <c r="B32" s="13">
        <v>77489</v>
      </c>
      <c r="C32" s="14">
        <v>0.65900000000000003</v>
      </c>
      <c r="D32" s="13">
        <f t="shared" si="0"/>
        <v>117585.73596358117</v>
      </c>
      <c r="E32" s="13">
        <v>1034470477</v>
      </c>
      <c r="F32" s="15">
        <f t="shared" si="1"/>
        <v>8797.5847454864561</v>
      </c>
      <c r="G32" s="18">
        <v>12.1</v>
      </c>
      <c r="H32" s="17">
        <f t="shared" si="2"/>
        <v>106450.77542038611</v>
      </c>
    </row>
    <row r="33" spans="1:8" ht="15.75" customHeight="1" x14ac:dyDescent="0.15">
      <c r="A33" s="12" t="s">
        <v>33</v>
      </c>
      <c r="B33" s="13">
        <v>54923</v>
      </c>
      <c r="C33" s="14">
        <v>0.65900000000000003</v>
      </c>
      <c r="D33" s="13">
        <f t="shared" si="0"/>
        <v>83342.943854324723</v>
      </c>
      <c r="E33" s="13">
        <v>432396130</v>
      </c>
      <c r="F33" s="15">
        <f t="shared" si="1"/>
        <v>5188.1552295031233</v>
      </c>
      <c r="G33" s="16">
        <v>15.2</v>
      </c>
      <c r="H33" s="17">
        <f t="shared" si="2"/>
        <v>78859.959488447465</v>
      </c>
    </row>
    <row r="34" spans="1:8" ht="15.75" customHeight="1" x14ac:dyDescent="0.15">
      <c r="A34" s="12" t="s">
        <v>34</v>
      </c>
      <c r="B34" s="13">
        <v>87738</v>
      </c>
      <c r="C34" s="14">
        <v>0.65900000000000003</v>
      </c>
      <c r="D34" s="13">
        <f t="shared" si="0"/>
        <v>133138.0880121396</v>
      </c>
      <c r="E34" s="13">
        <v>2826509956</v>
      </c>
      <c r="F34" s="15">
        <f t="shared" si="1"/>
        <v>21229.912478105267</v>
      </c>
      <c r="G34" s="16">
        <v>12.4</v>
      </c>
      <c r="H34" s="17">
        <f t="shared" si="2"/>
        <v>263250.9147285053</v>
      </c>
    </row>
    <row r="35" spans="1:8" ht="15.75" customHeight="1" x14ac:dyDescent="0.15">
      <c r="A35" s="12" t="s">
        <v>35</v>
      </c>
      <c r="B35" s="13">
        <v>54392</v>
      </c>
      <c r="C35" s="14">
        <v>0.65900000000000003</v>
      </c>
      <c r="D35" s="13">
        <f t="shared" si="0"/>
        <v>82537.177541729892</v>
      </c>
      <c r="E35" s="13">
        <v>1229634950</v>
      </c>
      <c r="F35" s="15">
        <f t="shared" si="1"/>
        <v>14897.952493932931</v>
      </c>
      <c r="G35" s="16">
        <v>15.5</v>
      </c>
      <c r="H35" s="17">
        <f t="shared" si="2"/>
        <v>230918.26365596044</v>
      </c>
    </row>
    <row r="36" spans="1:8" ht="15.75" customHeight="1" x14ac:dyDescent="0.15">
      <c r="A36" s="12" t="s">
        <v>36</v>
      </c>
      <c r="B36" s="13">
        <v>54837</v>
      </c>
      <c r="C36" s="14">
        <v>0.65900000000000003</v>
      </c>
      <c r="D36" s="13">
        <f t="shared" si="0"/>
        <v>83212.443095599388</v>
      </c>
      <c r="E36" s="13">
        <v>159095710</v>
      </c>
      <c r="F36" s="15">
        <f t="shared" si="1"/>
        <v>1911.9221126246878</v>
      </c>
      <c r="G36" s="16">
        <v>12.5</v>
      </c>
      <c r="H36" s="17">
        <f t="shared" si="2"/>
        <v>23899.026407808597</v>
      </c>
    </row>
    <row r="37" spans="1:8" ht="15.75" customHeight="1" x14ac:dyDescent="0.15">
      <c r="A37" s="12" t="s">
        <v>37</v>
      </c>
      <c r="B37" s="13">
        <v>61687</v>
      </c>
      <c r="C37" s="14">
        <v>0.65900000000000003</v>
      </c>
      <c r="D37" s="13">
        <f t="shared" si="0"/>
        <v>93606.980273141118</v>
      </c>
      <c r="E37" s="13">
        <v>1461663168</v>
      </c>
      <c r="F37" s="15">
        <f t="shared" si="1"/>
        <v>15614.894997519737</v>
      </c>
      <c r="G37" s="18">
        <v>15.9</v>
      </c>
      <c r="H37" s="17">
        <f t="shared" si="2"/>
        <v>248276.83046056383</v>
      </c>
    </row>
    <row r="38" spans="1:8" ht="15.75" customHeight="1" x14ac:dyDescent="0.15">
      <c r="A38" s="12" t="s">
        <v>38</v>
      </c>
      <c r="B38" s="13">
        <v>54256</v>
      </c>
      <c r="C38" s="14">
        <v>0.65900000000000003</v>
      </c>
      <c r="D38" s="13">
        <f t="shared" si="0"/>
        <v>82330.80424886191</v>
      </c>
      <c r="E38" s="13">
        <v>570076461</v>
      </c>
      <c r="F38" s="15">
        <f t="shared" si="1"/>
        <v>6924.2182947323799</v>
      </c>
      <c r="G38" s="16">
        <v>16.2</v>
      </c>
      <c r="H38" s="17">
        <f t="shared" si="2"/>
        <v>112172.33637466455</v>
      </c>
    </row>
    <row r="39" spans="1:8" ht="15.75" customHeight="1" x14ac:dyDescent="0.15">
      <c r="A39" s="12" t="s">
        <v>39</v>
      </c>
      <c r="B39" s="13">
        <v>68671</v>
      </c>
      <c r="C39" s="14">
        <v>0.65900000000000003</v>
      </c>
      <c r="D39" s="13">
        <f t="shared" si="0"/>
        <v>104204.85584218512</v>
      </c>
      <c r="E39" s="13">
        <v>441404548</v>
      </c>
      <c r="F39" s="15">
        <f t="shared" si="1"/>
        <v>4235.9307004703587</v>
      </c>
      <c r="G39" s="16">
        <v>20.2</v>
      </c>
      <c r="H39" s="17">
        <f t="shared" si="2"/>
        <v>85565.800149501243</v>
      </c>
    </row>
    <row r="40" spans="1:8" ht="15.75" customHeight="1" x14ac:dyDescent="0.15">
      <c r="A40" s="12" t="s">
        <v>40</v>
      </c>
      <c r="B40" s="13">
        <v>71281</v>
      </c>
      <c r="C40" s="14">
        <v>0.65900000000000003</v>
      </c>
      <c r="D40" s="13">
        <f t="shared" si="0"/>
        <v>108165.40212443096</v>
      </c>
      <c r="E40" s="13">
        <v>1577433037</v>
      </c>
      <c r="F40" s="15">
        <f t="shared" si="1"/>
        <v>14583.526765659853</v>
      </c>
      <c r="G40" s="16">
        <v>13.9</v>
      </c>
      <c r="H40" s="17">
        <f t="shared" si="2"/>
        <v>202711.02204267198</v>
      </c>
    </row>
    <row r="41" spans="1:8" ht="15.75" customHeight="1" x14ac:dyDescent="0.15">
      <c r="A41" s="12" t="s">
        <v>41</v>
      </c>
      <c r="B41" s="13">
        <v>75966</v>
      </c>
      <c r="C41" s="14">
        <v>0.65900000000000003</v>
      </c>
      <c r="D41" s="13">
        <f t="shared" si="0"/>
        <v>115274.65857359636</v>
      </c>
      <c r="E41" s="13">
        <v>156333620</v>
      </c>
      <c r="F41" s="15">
        <f t="shared" si="1"/>
        <v>1356.1837608930311</v>
      </c>
      <c r="G41" s="16">
        <v>13.4</v>
      </c>
      <c r="H41" s="17">
        <f t="shared" si="2"/>
        <v>18172.862395966618</v>
      </c>
    </row>
    <row r="42" spans="1:8" ht="15.75" customHeight="1" x14ac:dyDescent="0.15">
      <c r="A42" s="12" t="s">
        <v>42</v>
      </c>
      <c r="B42" s="13">
        <v>53361</v>
      </c>
      <c r="C42" s="14">
        <v>0.65900000000000003</v>
      </c>
      <c r="D42" s="13">
        <f t="shared" si="0"/>
        <v>80972.685887708649</v>
      </c>
      <c r="E42" s="13">
        <v>643627150</v>
      </c>
      <c r="F42" s="15">
        <f t="shared" si="1"/>
        <v>7948.6945868705607</v>
      </c>
      <c r="G42" s="18">
        <v>14.7</v>
      </c>
      <c r="H42" s="17">
        <f t="shared" si="2"/>
        <v>116845.81042699724</v>
      </c>
    </row>
    <row r="43" spans="1:8" ht="15.75" customHeight="1" x14ac:dyDescent="0.15">
      <c r="A43" s="12" t="s">
        <v>43</v>
      </c>
      <c r="B43" s="13">
        <v>49993</v>
      </c>
      <c r="C43" s="14">
        <v>0.65900000000000003</v>
      </c>
      <c r="D43" s="13">
        <f t="shared" si="0"/>
        <v>75861.911987860396</v>
      </c>
      <c r="E43" s="13">
        <v>225277108</v>
      </c>
      <c r="F43" s="15">
        <f t="shared" si="1"/>
        <v>2969.5680229632148</v>
      </c>
      <c r="G43" s="16">
        <v>14.1</v>
      </c>
      <c r="H43" s="17">
        <f t="shared" si="2"/>
        <v>41870.909123781326</v>
      </c>
    </row>
    <row r="44" spans="1:8" ht="15.75" customHeight="1" x14ac:dyDescent="0.15">
      <c r="A44" s="12" t="s">
        <v>44</v>
      </c>
      <c r="B44" s="13">
        <v>52380</v>
      </c>
      <c r="C44" s="14">
        <v>0.65900000000000003</v>
      </c>
      <c r="D44" s="13">
        <f t="shared" si="0"/>
        <v>79484.066767830038</v>
      </c>
      <c r="E44" s="13">
        <v>811044074</v>
      </c>
      <c r="F44" s="15">
        <f t="shared" si="1"/>
        <v>10203.857288392517</v>
      </c>
      <c r="G44" s="16">
        <v>15.7</v>
      </c>
      <c r="H44" s="17">
        <f t="shared" si="2"/>
        <v>160200.55942776252</v>
      </c>
    </row>
    <row r="45" spans="1:8" ht="15.75" customHeight="1" x14ac:dyDescent="0.15">
      <c r="A45" s="12" t="s">
        <v>45</v>
      </c>
      <c r="B45" s="13">
        <v>57641</v>
      </c>
      <c r="C45" s="14">
        <v>0.65900000000000003</v>
      </c>
      <c r="D45" s="13">
        <f t="shared" si="0"/>
        <v>87467.374810318666</v>
      </c>
      <c r="E45" s="13">
        <v>3969957573</v>
      </c>
      <c r="F45" s="15">
        <f t="shared" si="1"/>
        <v>45387.86698022241</v>
      </c>
      <c r="G45" s="16">
        <v>15.1</v>
      </c>
      <c r="H45" s="17">
        <f t="shared" si="2"/>
        <v>685356.79140135844</v>
      </c>
    </row>
    <row r="46" spans="1:8" ht="15.75" customHeight="1" x14ac:dyDescent="0.15">
      <c r="A46" s="12" t="s">
        <v>46</v>
      </c>
      <c r="B46" s="13">
        <v>56918</v>
      </c>
      <c r="C46" s="14">
        <v>0.65900000000000003</v>
      </c>
      <c r="D46" s="13">
        <f t="shared" si="0"/>
        <v>86370.257966616075</v>
      </c>
      <c r="E46" s="13">
        <v>326933594</v>
      </c>
      <c r="F46" s="15">
        <f t="shared" si="1"/>
        <v>3785.2566577532593</v>
      </c>
      <c r="G46" s="16">
        <v>22.6</v>
      </c>
      <c r="H46" s="17">
        <f t="shared" si="2"/>
        <v>85546.80046522367</v>
      </c>
    </row>
    <row r="47" spans="1:8" ht="15.75" customHeight="1" x14ac:dyDescent="0.15">
      <c r="A47" s="12" t="s">
        <v>47</v>
      </c>
      <c r="B47" s="13">
        <v>61547</v>
      </c>
      <c r="C47" s="14">
        <v>0.65900000000000003</v>
      </c>
      <c r="D47" s="13">
        <f t="shared" si="0"/>
        <v>93394.53717754173</v>
      </c>
      <c r="E47" s="13">
        <v>115840844</v>
      </c>
      <c r="F47" s="15">
        <f t="shared" si="1"/>
        <v>1240.3385412124069</v>
      </c>
      <c r="G47" s="18">
        <v>10.8</v>
      </c>
      <c r="H47" s="17">
        <f t="shared" si="2"/>
        <v>13395.656245093995</v>
      </c>
    </row>
    <row r="48" spans="1:8" ht="15.75" customHeight="1" x14ac:dyDescent="0.15">
      <c r="A48" s="12" t="s">
        <v>48</v>
      </c>
      <c r="B48" s="13">
        <v>59267</v>
      </c>
      <c r="C48" s="14">
        <v>0.65900000000000003</v>
      </c>
      <c r="D48" s="13">
        <f t="shared" si="0"/>
        <v>89934.749620637318</v>
      </c>
      <c r="E48" s="13">
        <v>884802387</v>
      </c>
      <c r="F48" s="15">
        <f t="shared" si="1"/>
        <v>9838.2704208581508</v>
      </c>
      <c r="G48" s="16">
        <v>14.9</v>
      </c>
      <c r="H48" s="17">
        <f t="shared" si="2"/>
        <v>146590.22927078645</v>
      </c>
    </row>
    <row r="49" spans="1:8" ht="13" x14ac:dyDescent="0.15">
      <c r="A49" s="12" t="s">
        <v>49</v>
      </c>
      <c r="B49" s="13">
        <v>79529</v>
      </c>
      <c r="C49" s="14">
        <v>0.65900000000000003</v>
      </c>
      <c r="D49" s="13">
        <f t="shared" si="0"/>
        <v>120681.3353566009</v>
      </c>
      <c r="E49" s="13">
        <v>835713866</v>
      </c>
      <c r="F49" s="15">
        <f t="shared" si="1"/>
        <v>6924.9636949288943</v>
      </c>
      <c r="G49" s="16">
        <v>18.399999999999999</v>
      </c>
      <c r="H49" s="17">
        <f t="shared" si="2"/>
        <v>127419.33198669164</v>
      </c>
    </row>
    <row r="50" spans="1:8" ht="13" x14ac:dyDescent="0.15">
      <c r="A50" s="12" t="s">
        <v>50</v>
      </c>
      <c r="B50" s="13">
        <v>50261</v>
      </c>
      <c r="C50" s="14">
        <v>0.65900000000000003</v>
      </c>
      <c r="D50" s="13">
        <f t="shared" si="0"/>
        <v>76268.588770864939</v>
      </c>
      <c r="E50" s="13">
        <v>253484773</v>
      </c>
      <c r="F50" s="15">
        <f t="shared" si="1"/>
        <v>3323.5802193947598</v>
      </c>
      <c r="G50" s="16">
        <v>14</v>
      </c>
      <c r="H50" s="17">
        <f t="shared" si="2"/>
        <v>46530.123071526636</v>
      </c>
    </row>
    <row r="51" spans="1:8" ht="13" x14ac:dyDescent="0.15">
      <c r="A51" s="12" t="s">
        <v>51</v>
      </c>
      <c r="B51" s="13">
        <v>60038</v>
      </c>
      <c r="C51" s="14">
        <v>0.65900000000000003</v>
      </c>
      <c r="D51" s="13">
        <f t="shared" si="0"/>
        <v>91104.704097116846</v>
      </c>
      <c r="E51" s="13">
        <v>637849242</v>
      </c>
      <c r="F51" s="15">
        <f t="shared" si="1"/>
        <v>7001.2766993903861</v>
      </c>
      <c r="G51" s="16">
        <v>14.3</v>
      </c>
      <c r="H51" s="17">
        <f t="shared" si="2"/>
        <v>100118.25680128252</v>
      </c>
    </row>
    <row r="52" spans="1:8" ht="13" x14ac:dyDescent="0.15">
      <c r="A52" s="12" t="s">
        <v>52</v>
      </c>
      <c r="B52" s="13">
        <v>60357</v>
      </c>
      <c r="C52" s="14">
        <v>0.65900000000000003</v>
      </c>
      <c r="D52" s="13">
        <f t="shared" si="0"/>
        <v>91588.770864946884</v>
      </c>
      <c r="E52" s="13">
        <v>142040286</v>
      </c>
      <c r="F52" s="15">
        <f t="shared" si="1"/>
        <v>1550.8482607485462</v>
      </c>
      <c r="G52" s="16">
        <v>12.8</v>
      </c>
      <c r="H52" s="17">
        <f t="shared" si="2"/>
        <v>19850.857737581391</v>
      </c>
    </row>
    <row r="53" spans="1:8" ht="13" x14ac:dyDescent="0.15">
      <c r="A53" s="19" t="s">
        <v>53</v>
      </c>
      <c r="B53" s="13">
        <v>65090</v>
      </c>
      <c r="C53" s="19">
        <v>0.65900000000000003</v>
      </c>
      <c r="D53" s="13">
        <f t="shared" si="0"/>
        <v>98770.864946889225</v>
      </c>
      <c r="E53" s="20">
        <v>42760280000</v>
      </c>
      <c r="F53" s="15">
        <f>E53 / SUM(D53)</f>
        <v>432924.02089414658</v>
      </c>
      <c r="G53" s="19">
        <v>15.9</v>
      </c>
      <c r="H53" s="17">
        <f>SUM(H2:H52)</f>
        <v>7052593.9252598817</v>
      </c>
    </row>
    <row r="54" spans="1:8" ht="13" x14ac:dyDescent="0.15">
      <c r="A54" s="11"/>
      <c r="B54" s="11"/>
      <c r="C54" s="11"/>
      <c r="D54" s="20"/>
      <c r="E54" s="20"/>
      <c r="F54" s="11"/>
      <c r="G54" s="11"/>
      <c r="H54" s="21"/>
    </row>
  </sheetData>
  <hyperlinks>
    <hyperlink ref="C1" r:id="rId1" display="Percent of total compensation that goes toward salary and wages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1"/>
  <sheetViews>
    <sheetView workbookViewId="0"/>
  </sheetViews>
  <sheetFormatPr baseColWidth="10" defaultColWidth="12.6640625" defaultRowHeight="15.75" customHeight="1" x14ac:dyDescent="0.15"/>
  <sheetData>
    <row r="1" spans="1:2" ht="15.75" customHeight="1" x14ac:dyDescent="0.15">
      <c r="B1" s="14" t="s">
        <v>55</v>
      </c>
    </row>
    <row r="2" spans="1:2" ht="15.75" customHeight="1" x14ac:dyDescent="0.15">
      <c r="A2" s="14" t="s">
        <v>56</v>
      </c>
      <c r="B2" s="14" t="s">
        <v>57</v>
      </c>
    </row>
    <row r="3" spans="1:2" ht="15.75" customHeight="1" x14ac:dyDescent="0.15">
      <c r="A3" s="22" t="s">
        <v>58</v>
      </c>
      <c r="B3" s="14">
        <v>66.540000000000006</v>
      </c>
    </row>
    <row r="4" spans="1:2" ht="15.75" customHeight="1" x14ac:dyDescent="0.15">
      <c r="A4" s="22" t="s">
        <v>59</v>
      </c>
      <c r="B4" s="14">
        <v>65.09</v>
      </c>
    </row>
    <row r="5" spans="1:2" ht="15.75" customHeight="1" x14ac:dyDescent="0.15">
      <c r="A5" s="22" t="s">
        <v>60</v>
      </c>
      <c r="B5" s="14">
        <v>61.88</v>
      </c>
    </row>
    <row r="6" spans="1:2" ht="15.75" customHeight="1" x14ac:dyDescent="0.15">
      <c r="A6" s="22" t="s">
        <v>61</v>
      </c>
      <c r="B6" s="14">
        <v>46.08</v>
      </c>
    </row>
    <row r="7" spans="1:2" ht="15.75" customHeight="1" x14ac:dyDescent="0.15">
      <c r="A7" s="22" t="s">
        <v>62</v>
      </c>
      <c r="B7" s="14">
        <v>56.93</v>
      </c>
    </row>
    <row r="8" spans="1:2" ht="15.75" customHeight="1" x14ac:dyDescent="0.15">
      <c r="A8" s="22" t="s">
        <v>63</v>
      </c>
      <c r="B8" s="14">
        <v>55.68</v>
      </c>
    </row>
    <row r="9" spans="1:2" ht="15.75" customHeight="1" x14ac:dyDescent="0.15">
      <c r="A9" s="22" t="s">
        <v>64</v>
      </c>
      <c r="B9" s="14">
        <v>63.39</v>
      </c>
    </row>
    <row r="10" spans="1:2" ht="15.75" customHeight="1" x14ac:dyDescent="0.15">
      <c r="A10" s="22" t="s">
        <v>65</v>
      </c>
      <c r="B10" s="14">
        <v>39.54</v>
      </c>
    </row>
    <row r="11" spans="1:2" ht="15.75" customHeight="1" x14ac:dyDescent="0.15">
      <c r="A11" s="22" t="s">
        <v>66</v>
      </c>
      <c r="B11" s="14">
        <v>53.47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332"/>
  <sheetViews>
    <sheetView workbookViewId="0"/>
  </sheetViews>
  <sheetFormatPr baseColWidth="10" defaultColWidth="12.6640625" defaultRowHeight="15.75" customHeight="1" x14ac:dyDescent="0.15"/>
  <sheetData>
    <row r="1" spans="1:4" ht="48" x14ac:dyDescent="0.2">
      <c r="A1" s="23" t="s">
        <v>67</v>
      </c>
      <c r="B1" s="23" t="s">
        <v>68</v>
      </c>
      <c r="C1" s="24" t="s">
        <v>69</v>
      </c>
      <c r="D1" s="25" t="s">
        <v>70</v>
      </c>
    </row>
    <row r="2" spans="1:4" ht="15" x14ac:dyDescent="0.2">
      <c r="A2" s="26" t="s">
        <v>71</v>
      </c>
      <c r="B2" s="26" t="s">
        <v>72</v>
      </c>
      <c r="C2" s="26" t="s">
        <v>73</v>
      </c>
      <c r="D2" s="27">
        <v>70168</v>
      </c>
    </row>
    <row r="3" spans="1:4" ht="15" x14ac:dyDescent="0.2">
      <c r="A3" s="26" t="s">
        <v>74</v>
      </c>
      <c r="B3" s="26" t="s">
        <v>75</v>
      </c>
      <c r="C3" s="26" t="s">
        <v>73</v>
      </c>
      <c r="D3" s="27">
        <v>246562</v>
      </c>
    </row>
    <row r="4" spans="1:4" ht="15" x14ac:dyDescent="0.2">
      <c r="A4" s="26" t="s">
        <v>76</v>
      </c>
      <c r="B4" s="26" t="s">
        <v>77</v>
      </c>
      <c r="C4" s="26" t="s">
        <v>73</v>
      </c>
      <c r="D4" s="27">
        <v>194105</v>
      </c>
    </row>
    <row r="5" spans="1:4" ht="15" x14ac:dyDescent="0.2">
      <c r="A5" s="28"/>
      <c r="B5" s="28"/>
      <c r="C5" s="28" t="s">
        <v>73</v>
      </c>
      <c r="D5" s="29">
        <f>SUM(D2:D4)</f>
        <v>510835</v>
      </c>
    </row>
    <row r="6" spans="1:4" ht="15" x14ac:dyDescent="0.2">
      <c r="A6" s="26" t="s">
        <v>78</v>
      </c>
      <c r="B6" s="26" t="s">
        <v>79</v>
      </c>
      <c r="C6" s="26" t="s">
        <v>80</v>
      </c>
      <c r="D6" s="27">
        <v>179445</v>
      </c>
    </row>
    <row r="7" spans="1:4" ht="15" x14ac:dyDescent="0.2">
      <c r="A7" s="26" t="s">
        <v>81</v>
      </c>
      <c r="B7" s="26" t="s">
        <v>82</v>
      </c>
      <c r="C7" s="26" t="s">
        <v>80</v>
      </c>
      <c r="D7" s="27">
        <v>87420</v>
      </c>
    </row>
    <row r="8" spans="1:4" ht="15" x14ac:dyDescent="0.2">
      <c r="A8" s="26" t="s">
        <v>83</v>
      </c>
      <c r="B8" s="26" t="s">
        <v>84</v>
      </c>
      <c r="C8" s="26" t="s">
        <v>80</v>
      </c>
      <c r="D8" s="27">
        <v>15014</v>
      </c>
    </row>
    <row r="9" spans="1:4" ht="15" x14ac:dyDescent="0.2">
      <c r="A9" s="28"/>
      <c r="B9" s="28"/>
      <c r="C9" s="28" t="s">
        <v>80</v>
      </c>
      <c r="D9" s="29">
        <f>SUM(D6:D8)</f>
        <v>281879</v>
      </c>
    </row>
    <row r="10" spans="1:4" ht="15" x14ac:dyDescent="0.2">
      <c r="A10" s="26" t="s">
        <v>85</v>
      </c>
      <c r="B10" s="26" t="s">
        <v>86</v>
      </c>
      <c r="C10" s="26" t="s">
        <v>87</v>
      </c>
      <c r="D10" s="27">
        <v>134247</v>
      </c>
    </row>
    <row r="11" spans="1:4" ht="15" x14ac:dyDescent="0.2">
      <c r="A11" s="26" t="s">
        <v>88</v>
      </c>
      <c r="B11" s="26" t="s">
        <v>89</v>
      </c>
      <c r="C11" s="26" t="s">
        <v>87</v>
      </c>
      <c r="D11" s="27">
        <v>250926</v>
      </c>
    </row>
    <row r="12" spans="1:4" ht="15" x14ac:dyDescent="0.2">
      <c r="A12" s="26" t="s">
        <v>90</v>
      </c>
      <c r="B12" s="26" t="s">
        <v>91</v>
      </c>
      <c r="C12" s="26" t="s">
        <v>87</v>
      </c>
      <c r="D12" s="27">
        <v>100182</v>
      </c>
    </row>
    <row r="13" spans="1:4" ht="15" x14ac:dyDescent="0.2">
      <c r="A13" s="26" t="s">
        <v>92</v>
      </c>
      <c r="B13" s="26" t="s">
        <v>93</v>
      </c>
      <c r="C13" s="26" t="s">
        <v>87</v>
      </c>
      <c r="D13" s="27">
        <v>72186</v>
      </c>
    </row>
    <row r="14" spans="1:4" ht="15" x14ac:dyDescent="0.2">
      <c r="A14" s="26" t="s">
        <v>94</v>
      </c>
      <c r="B14" s="26" t="s">
        <v>95</v>
      </c>
      <c r="C14" s="26" t="s">
        <v>87</v>
      </c>
      <c r="D14" s="27">
        <v>58368</v>
      </c>
    </row>
    <row r="15" spans="1:4" ht="15" x14ac:dyDescent="0.2">
      <c r="A15" s="28"/>
      <c r="B15" s="28"/>
      <c r="C15" s="28" t="s">
        <v>87</v>
      </c>
      <c r="D15" s="29">
        <f>SUM(D10:D14)</f>
        <v>615909</v>
      </c>
    </row>
    <row r="16" spans="1:4" ht="15" x14ac:dyDescent="0.2">
      <c r="A16" s="26" t="s">
        <v>96</v>
      </c>
      <c r="B16" s="26" t="s">
        <v>97</v>
      </c>
      <c r="C16" s="26" t="s">
        <v>98</v>
      </c>
      <c r="D16" s="27">
        <v>100887</v>
      </c>
    </row>
    <row r="17" spans="1:4" ht="15" x14ac:dyDescent="0.2">
      <c r="A17" s="26" t="s">
        <v>99</v>
      </c>
      <c r="B17" s="26" t="s">
        <v>100</v>
      </c>
      <c r="C17" s="26" t="s">
        <v>98</v>
      </c>
      <c r="D17" s="27">
        <v>268500</v>
      </c>
    </row>
    <row r="18" spans="1:4" ht="15" x14ac:dyDescent="0.2">
      <c r="A18" s="26" t="s">
        <v>101</v>
      </c>
      <c r="B18" s="26" t="s">
        <v>102</v>
      </c>
      <c r="C18" s="26" t="s">
        <v>98</v>
      </c>
      <c r="D18" s="27">
        <v>211100</v>
      </c>
    </row>
    <row r="19" spans="1:4" ht="15" x14ac:dyDescent="0.2">
      <c r="A19" s="26" t="s">
        <v>103</v>
      </c>
      <c r="B19" s="26" t="s">
        <v>104</v>
      </c>
      <c r="C19" s="26" t="s">
        <v>98</v>
      </c>
      <c r="D19" s="27">
        <v>102428</v>
      </c>
    </row>
    <row r="20" spans="1:4" ht="15" x14ac:dyDescent="0.2">
      <c r="A20" s="26" t="s">
        <v>105</v>
      </c>
      <c r="B20" s="26" t="s">
        <v>106</v>
      </c>
      <c r="C20" s="26" t="s">
        <v>98</v>
      </c>
      <c r="D20" s="27">
        <v>327262</v>
      </c>
    </row>
    <row r="21" spans="1:4" ht="15" x14ac:dyDescent="0.2">
      <c r="A21" s="26" t="s">
        <v>107</v>
      </c>
      <c r="B21" s="26" t="s">
        <v>108</v>
      </c>
      <c r="C21" s="26" t="s">
        <v>98</v>
      </c>
      <c r="D21" s="27">
        <v>240206</v>
      </c>
    </row>
    <row r="22" spans="1:4" ht="15" x14ac:dyDescent="0.2">
      <c r="A22" s="26" t="s">
        <v>109</v>
      </c>
      <c r="B22" s="26" t="s">
        <v>110</v>
      </c>
      <c r="C22" s="26" t="s">
        <v>98</v>
      </c>
      <c r="D22" s="27">
        <v>146511</v>
      </c>
    </row>
    <row r="23" spans="1:4" ht="15" x14ac:dyDescent="0.2">
      <c r="A23" s="26" t="s">
        <v>111</v>
      </c>
      <c r="B23" s="26" t="s">
        <v>112</v>
      </c>
      <c r="C23" s="26" t="s">
        <v>98</v>
      </c>
      <c r="D23" s="27">
        <v>374997</v>
      </c>
    </row>
    <row r="24" spans="1:4" ht="15" x14ac:dyDescent="0.2">
      <c r="A24" s="26" t="s">
        <v>113</v>
      </c>
      <c r="B24" s="26" t="s">
        <v>114</v>
      </c>
      <c r="C24" s="26" t="s">
        <v>98</v>
      </c>
      <c r="D24" s="27">
        <v>273266</v>
      </c>
    </row>
    <row r="25" spans="1:4" ht="15" x14ac:dyDescent="0.2">
      <c r="A25" s="26" t="s">
        <v>115</v>
      </c>
      <c r="B25" s="26" t="s">
        <v>116</v>
      </c>
      <c r="C25" s="26" t="s">
        <v>98</v>
      </c>
      <c r="D25" s="27">
        <v>255205</v>
      </c>
    </row>
    <row r="26" spans="1:4" ht="15" x14ac:dyDescent="0.2">
      <c r="A26" s="26" t="s">
        <v>117</v>
      </c>
      <c r="B26" s="26" t="s">
        <v>118</v>
      </c>
      <c r="C26" s="26" t="s">
        <v>98</v>
      </c>
      <c r="D26" s="27">
        <v>137502</v>
      </c>
    </row>
    <row r="27" spans="1:4" ht="15" x14ac:dyDescent="0.2">
      <c r="A27" s="26" t="s">
        <v>119</v>
      </c>
      <c r="B27" s="26" t="s">
        <v>120</v>
      </c>
      <c r="C27" s="26" t="s">
        <v>98</v>
      </c>
      <c r="D27" s="27">
        <v>110649</v>
      </c>
    </row>
    <row r="28" spans="1:4" ht="15" x14ac:dyDescent="0.2">
      <c r="A28" s="26" t="s">
        <v>121</v>
      </c>
      <c r="B28" s="26" t="s">
        <v>122</v>
      </c>
      <c r="C28" s="26" t="s">
        <v>98</v>
      </c>
      <c r="D28" s="27">
        <v>189472</v>
      </c>
    </row>
    <row r="29" spans="1:4" ht="15" x14ac:dyDescent="0.2">
      <c r="A29" s="26" t="s">
        <v>123</v>
      </c>
      <c r="B29" s="26" t="s">
        <v>124</v>
      </c>
      <c r="C29" s="26" t="s">
        <v>98</v>
      </c>
      <c r="D29" s="27">
        <v>288624</v>
      </c>
    </row>
    <row r="30" spans="1:4" ht="15" x14ac:dyDescent="0.2">
      <c r="A30" s="26" t="s">
        <v>125</v>
      </c>
      <c r="B30" s="26" t="s">
        <v>126</v>
      </c>
      <c r="C30" s="26" t="s">
        <v>98</v>
      </c>
      <c r="D30" s="27">
        <v>157524</v>
      </c>
    </row>
    <row r="31" spans="1:4" ht="15" x14ac:dyDescent="0.2">
      <c r="A31" s="26" t="s">
        <v>127</v>
      </c>
      <c r="B31" s="26" t="s">
        <v>128</v>
      </c>
      <c r="C31" s="26" t="s">
        <v>98</v>
      </c>
      <c r="D31" s="27">
        <v>363200</v>
      </c>
    </row>
    <row r="32" spans="1:4" ht="15" x14ac:dyDescent="0.2">
      <c r="A32" s="26" t="s">
        <v>129</v>
      </c>
      <c r="B32" s="26" t="s">
        <v>130</v>
      </c>
      <c r="C32" s="26" t="s">
        <v>98</v>
      </c>
      <c r="D32" s="27">
        <v>219133</v>
      </c>
    </row>
    <row r="33" spans="1:4" ht="15" x14ac:dyDescent="0.2">
      <c r="A33" s="26" t="s">
        <v>131</v>
      </c>
      <c r="B33" s="26" t="s">
        <v>132</v>
      </c>
      <c r="C33" s="26" t="s">
        <v>98</v>
      </c>
      <c r="D33" s="27">
        <v>280436</v>
      </c>
    </row>
    <row r="34" spans="1:4" ht="15" x14ac:dyDescent="0.2">
      <c r="A34" s="26" t="s">
        <v>133</v>
      </c>
      <c r="B34" s="26" t="s">
        <v>134</v>
      </c>
      <c r="C34" s="26" t="s">
        <v>98</v>
      </c>
      <c r="D34" s="27">
        <v>30000</v>
      </c>
    </row>
    <row r="35" spans="1:4" ht="15" x14ac:dyDescent="0.2">
      <c r="A35" s="26" t="s">
        <v>135</v>
      </c>
      <c r="B35" s="26" t="s">
        <v>136</v>
      </c>
      <c r="C35" s="26" t="s">
        <v>98</v>
      </c>
      <c r="D35" s="27">
        <v>240364</v>
      </c>
    </row>
    <row r="36" spans="1:4" ht="15" x14ac:dyDescent="0.2">
      <c r="A36" s="26" t="s">
        <v>137</v>
      </c>
      <c r="B36" s="26" t="s">
        <v>138</v>
      </c>
      <c r="C36" s="26" t="s">
        <v>98</v>
      </c>
      <c r="D36" s="27">
        <v>98591</v>
      </c>
    </row>
    <row r="37" spans="1:4" ht="15" x14ac:dyDescent="0.2">
      <c r="A37" s="26" t="s">
        <v>139</v>
      </c>
      <c r="B37" s="26" t="s">
        <v>140</v>
      </c>
      <c r="C37" s="26" t="s">
        <v>98</v>
      </c>
      <c r="D37" s="27">
        <v>117310</v>
      </c>
    </row>
    <row r="38" spans="1:4" ht="15" x14ac:dyDescent="0.2">
      <c r="A38" s="26" t="s">
        <v>141</v>
      </c>
      <c r="B38" s="26" t="s">
        <v>142</v>
      </c>
      <c r="C38" s="26" t="s">
        <v>98</v>
      </c>
      <c r="D38" s="27">
        <v>187499</v>
      </c>
    </row>
    <row r="39" spans="1:4" ht="15" x14ac:dyDescent="0.2">
      <c r="A39" s="26" t="s">
        <v>143</v>
      </c>
      <c r="B39" s="26" t="s">
        <v>144</v>
      </c>
      <c r="C39" s="26" t="s">
        <v>98</v>
      </c>
      <c r="D39" s="27">
        <v>357686</v>
      </c>
    </row>
    <row r="40" spans="1:4" ht="15" x14ac:dyDescent="0.2">
      <c r="A40" s="26" t="s">
        <v>145</v>
      </c>
      <c r="B40" s="26" t="s">
        <v>146</v>
      </c>
      <c r="C40" s="26" t="s">
        <v>98</v>
      </c>
      <c r="D40" s="27">
        <v>339695</v>
      </c>
    </row>
    <row r="41" spans="1:4" ht="15" x14ac:dyDescent="0.2">
      <c r="A41" s="26" t="s">
        <v>147</v>
      </c>
      <c r="B41" s="26" t="s">
        <v>148</v>
      </c>
      <c r="C41" s="26" t="s">
        <v>98</v>
      </c>
      <c r="D41" s="27">
        <v>58149</v>
      </c>
    </row>
    <row r="42" spans="1:4" ht="15" x14ac:dyDescent="0.2">
      <c r="A42" s="26" t="s">
        <v>149</v>
      </c>
      <c r="B42" s="26" t="s">
        <v>150</v>
      </c>
      <c r="C42" s="26" t="s">
        <v>98</v>
      </c>
      <c r="D42" s="27">
        <v>129436</v>
      </c>
    </row>
    <row r="43" spans="1:4" ht="15" x14ac:dyDescent="0.2">
      <c r="A43" s="26" t="s">
        <v>151</v>
      </c>
      <c r="B43" s="26" t="s">
        <v>152</v>
      </c>
      <c r="C43" s="26" t="s">
        <v>98</v>
      </c>
      <c r="D43" s="27">
        <v>70850</v>
      </c>
    </row>
    <row r="44" spans="1:4" ht="15" x14ac:dyDescent="0.2">
      <c r="A44" s="26" t="s">
        <v>153</v>
      </c>
      <c r="B44" s="26" t="s">
        <v>154</v>
      </c>
      <c r="C44" s="26" t="s">
        <v>98</v>
      </c>
      <c r="D44" s="27">
        <v>166055</v>
      </c>
    </row>
    <row r="45" spans="1:4" ht="15" x14ac:dyDescent="0.2">
      <c r="A45" s="26" t="s">
        <v>155</v>
      </c>
      <c r="B45" s="26" t="s">
        <v>156</v>
      </c>
      <c r="C45" s="26" t="s">
        <v>98</v>
      </c>
      <c r="D45" s="27">
        <v>94578</v>
      </c>
    </row>
    <row r="46" spans="1:4" ht="15" x14ac:dyDescent="0.2">
      <c r="A46" s="26" t="s">
        <v>157</v>
      </c>
      <c r="B46" s="26" t="s">
        <v>158</v>
      </c>
      <c r="C46" s="26" t="s">
        <v>98</v>
      </c>
      <c r="D46" s="27">
        <v>341362</v>
      </c>
    </row>
    <row r="47" spans="1:4" ht="15" x14ac:dyDescent="0.2">
      <c r="A47" s="26" t="s">
        <v>159</v>
      </c>
      <c r="B47" s="26" t="s">
        <v>160</v>
      </c>
      <c r="C47" s="26" t="s">
        <v>98</v>
      </c>
      <c r="D47" s="27">
        <v>256155</v>
      </c>
    </row>
    <row r="48" spans="1:4" ht="15" x14ac:dyDescent="0.2">
      <c r="A48" s="26" t="s">
        <v>161</v>
      </c>
      <c r="B48" s="26" t="s">
        <v>162</v>
      </c>
      <c r="C48" s="26" t="s">
        <v>98</v>
      </c>
      <c r="D48" s="27">
        <v>76077</v>
      </c>
    </row>
    <row r="49" spans="1:4" ht="15" x14ac:dyDescent="0.2">
      <c r="A49" s="26" t="s">
        <v>163</v>
      </c>
      <c r="B49" s="26" t="s">
        <v>164</v>
      </c>
      <c r="C49" s="26" t="s">
        <v>98</v>
      </c>
      <c r="D49" s="27">
        <v>284562</v>
      </c>
    </row>
    <row r="50" spans="1:4" ht="15" x14ac:dyDescent="0.2">
      <c r="A50" s="26" t="s">
        <v>165</v>
      </c>
      <c r="B50" s="26" t="s">
        <v>166</v>
      </c>
      <c r="C50" s="26" t="s">
        <v>98</v>
      </c>
      <c r="D50" s="27">
        <v>130000</v>
      </c>
    </row>
    <row r="51" spans="1:4" ht="15" x14ac:dyDescent="0.2">
      <c r="A51" s="26" t="s">
        <v>167</v>
      </c>
      <c r="B51" s="26" t="s">
        <v>168</v>
      </c>
      <c r="C51" s="26" t="s">
        <v>98</v>
      </c>
      <c r="D51" s="27">
        <v>116000</v>
      </c>
    </row>
    <row r="52" spans="1:4" ht="15" x14ac:dyDescent="0.2">
      <c r="A52" s="26" t="s">
        <v>169</v>
      </c>
      <c r="B52" s="26" t="s">
        <v>170</v>
      </c>
      <c r="C52" s="26" t="s">
        <v>98</v>
      </c>
      <c r="D52" s="27">
        <v>149900</v>
      </c>
    </row>
    <row r="53" spans="1:4" ht="15" x14ac:dyDescent="0.2">
      <c r="A53" s="26" t="s">
        <v>171</v>
      </c>
      <c r="B53" s="26" t="s">
        <v>172</v>
      </c>
      <c r="C53" s="26" t="s">
        <v>98</v>
      </c>
      <c r="D53" s="27">
        <v>235640</v>
      </c>
    </row>
    <row r="54" spans="1:4" ht="15" x14ac:dyDescent="0.2">
      <c r="A54" s="26" t="s">
        <v>173</v>
      </c>
      <c r="B54" s="26" t="s">
        <v>174</v>
      </c>
      <c r="C54" s="26" t="s">
        <v>98</v>
      </c>
      <c r="D54" s="27">
        <v>44147</v>
      </c>
    </row>
    <row r="55" spans="1:4" ht="15" x14ac:dyDescent="0.2">
      <c r="A55" s="26" t="s">
        <v>175</v>
      </c>
      <c r="B55" s="26" t="s">
        <v>174</v>
      </c>
      <c r="C55" s="26" t="s">
        <v>98</v>
      </c>
      <c r="D55" s="27">
        <v>389772</v>
      </c>
    </row>
    <row r="56" spans="1:4" ht="15" x14ac:dyDescent="0.2">
      <c r="A56" s="26" t="s">
        <v>176</v>
      </c>
      <c r="B56" s="26" t="s">
        <v>177</v>
      </c>
      <c r="C56" s="26" t="s">
        <v>98</v>
      </c>
      <c r="D56" s="27">
        <v>424040</v>
      </c>
    </row>
    <row r="57" spans="1:4" ht="15" x14ac:dyDescent="0.2">
      <c r="A57" s="26" t="s">
        <v>178</v>
      </c>
      <c r="B57" s="26" t="s">
        <v>179</v>
      </c>
      <c r="C57" s="26" t="s">
        <v>98</v>
      </c>
      <c r="D57" s="27">
        <v>366905</v>
      </c>
    </row>
    <row r="58" spans="1:4" ht="15" x14ac:dyDescent="0.2">
      <c r="A58" s="26" t="s">
        <v>180</v>
      </c>
      <c r="B58" s="26" t="s">
        <v>181</v>
      </c>
      <c r="C58" s="26" t="s">
        <v>98</v>
      </c>
      <c r="D58" s="27">
        <v>273510</v>
      </c>
    </row>
    <row r="59" spans="1:4" ht="15" x14ac:dyDescent="0.2">
      <c r="A59" s="26" t="s">
        <v>182</v>
      </c>
      <c r="B59" s="26" t="s">
        <v>183</v>
      </c>
      <c r="C59" s="26" t="s">
        <v>98</v>
      </c>
      <c r="D59" s="27">
        <v>300574</v>
      </c>
    </row>
    <row r="60" spans="1:4" ht="15" x14ac:dyDescent="0.2">
      <c r="A60" s="26" t="s">
        <v>184</v>
      </c>
      <c r="B60" s="26" t="s">
        <v>185</v>
      </c>
      <c r="C60" s="26" t="s">
        <v>98</v>
      </c>
      <c r="D60" s="27">
        <v>134018</v>
      </c>
    </row>
    <row r="61" spans="1:4" ht="15" x14ac:dyDescent="0.2">
      <c r="A61" s="26" t="s">
        <v>186</v>
      </c>
      <c r="B61" s="26" t="s">
        <v>187</v>
      </c>
      <c r="C61" s="26" t="s">
        <v>98</v>
      </c>
      <c r="D61" s="27">
        <v>30000</v>
      </c>
    </row>
    <row r="62" spans="1:4" ht="15" x14ac:dyDescent="0.2">
      <c r="A62" s="26" t="s">
        <v>188</v>
      </c>
      <c r="B62" s="26" t="s">
        <v>189</v>
      </c>
      <c r="C62" s="26" t="s">
        <v>98</v>
      </c>
      <c r="D62" s="27">
        <v>130395</v>
      </c>
    </row>
    <row r="63" spans="1:4" ht="15" x14ac:dyDescent="0.2">
      <c r="A63" s="26" t="s">
        <v>190</v>
      </c>
      <c r="B63" s="26" t="s">
        <v>191</v>
      </c>
      <c r="C63" s="26" t="s">
        <v>98</v>
      </c>
      <c r="D63" s="27">
        <v>115885</v>
      </c>
    </row>
    <row r="64" spans="1:4" ht="15" x14ac:dyDescent="0.2">
      <c r="A64" s="26" t="s">
        <v>192</v>
      </c>
      <c r="B64" s="26" t="s">
        <v>193</v>
      </c>
      <c r="C64" s="26" t="s">
        <v>98</v>
      </c>
      <c r="D64" s="27">
        <v>40783</v>
      </c>
    </row>
    <row r="65" spans="1:4" ht="15" x14ac:dyDescent="0.2">
      <c r="A65" s="28"/>
      <c r="B65" s="28"/>
      <c r="C65" s="28" t="s">
        <v>98</v>
      </c>
      <c r="D65" s="29">
        <f>SUM(D16:D64)</f>
        <v>9776840</v>
      </c>
    </row>
    <row r="66" spans="1:4" ht="15" x14ac:dyDescent="0.2">
      <c r="A66" s="26" t="s">
        <v>194</v>
      </c>
      <c r="B66" s="26" t="s">
        <v>195</v>
      </c>
      <c r="C66" s="26" t="s">
        <v>196</v>
      </c>
      <c r="D66" s="27">
        <v>219182</v>
      </c>
    </row>
    <row r="67" spans="1:4" ht="15" x14ac:dyDescent="0.2">
      <c r="A67" s="26" t="s">
        <v>197</v>
      </c>
      <c r="B67" s="26" t="s">
        <v>198</v>
      </c>
      <c r="C67" s="26" t="s">
        <v>196</v>
      </c>
      <c r="D67" s="27">
        <v>55460</v>
      </c>
    </row>
    <row r="68" spans="1:4" ht="15" x14ac:dyDescent="0.2">
      <c r="A68" s="26" t="s">
        <v>199</v>
      </c>
      <c r="B68" s="26" t="s">
        <v>200</v>
      </c>
      <c r="C68" s="26" t="s">
        <v>196</v>
      </c>
      <c r="D68" s="27">
        <v>187585</v>
      </c>
    </row>
    <row r="69" spans="1:4" ht="15" x14ac:dyDescent="0.2">
      <c r="A69" s="26" t="s">
        <v>201</v>
      </c>
      <c r="B69" s="26" t="s">
        <v>202</v>
      </c>
      <c r="C69" s="26" t="s">
        <v>196</v>
      </c>
      <c r="D69" s="27">
        <v>375000</v>
      </c>
    </row>
    <row r="70" spans="1:4" ht="15" x14ac:dyDescent="0.2">
      <c r="A70" s="26" t="s">
        <v>203</v>
      </c>
      <c r="B70" s="26" t="s">
        <v>204</v>
      </c>
      <c r="C70" s="26" t="s">
        <v>196</v>
      </c>
      <c r="D70" s="27">
        <v>79301</v>
      </c>
    </row>
    <row r="71" spans="1:4" ht="15" x14ac:dyDescent="0.2">
      <c r="A71" s="26" t="s">
        <v>205</v>
      </c>
      <c r="B71" s="26" t="s">
        <v>206</v>
      </c>
      <c r="C71" s="26" t="s">
        <v>196</v>
      </c>
      <c r="D71" s="27">
        <v>133794</v>
      </c>
    </row>
    <row r="72" spans="1:4" ht="15" x14ac:dyDescent="0.2">
      <c r="A72" s="26" t="s">
        <v>207</v>
      </c>
      <c r="B72" s="26" t="s">
        <v>208</v>
      </c>
      <c r="C72" s="26" t="s">
        <v>196</v>
      </c>
      <c r="D72" s="27">
        <v>56965</v>
      </c>
    </row>
    <row r="73" spans="1:4" ht="15" x14ac:dyDescent="0.2">
      <c r="A73" s="28"/>
      <c r="B73" s="28"/>
      <c r="C73" s="28" t="s">
        <v>196</v>
      </c>
      <c r="D73" s="29">
        <f>SUM(D66:D72)</f>
        <v>1107287</v>
      </c>
    </row>
    <row r="74" spans="1:4" ht="15" x14ac:dyDescent="0.2">
      <c r="A74" s="26" t="s">
        <v>209</v>
      </c>
      <c r="B74" s="26" t="s">
        <v>210</v>
      </c>
      <c r="C74" s="26" t="s">
        <v>211</v>
      </c>
      <c r="D74" s="27">
        <v>68983</v>
      </c>
    </row>
    <row r="75" spans="1:4" ht="15" x14ac:dyDescent="0.2">
      <c r="A75" s="26" t="s">
        <v>212</v>
      </c>
      <c r="B75" s="26" t="s">
        <v>213</v>
      </c>
      <c r="C75" s="26" t="s">
        <v>211</v>
      </c>
      <c r="D75" s="27">
        <v>149221</v>
      </c>
    </row>
    <row r="76" spans="1:4" ht="15" x14ac:dyDescent="0.2">
      <c r="A76" s="26" t="s">
        <v>214</v>
      </c>
      <c r="B76" s="26" t="s">
        <v>215</v>
      </c>
      <c r="C76" s="26" t="s">
        <v>211</v>
      </c>
      <c r="D76" s="27">
        <v>106875</v>
      </c>
    </row>
    <row r="77" spans="1:4" ht="15" x14ac:dyDescent="0.2">
      <c r="A77" s="26" t="s">
        <v>216</v>
      </c>
      <c r="B77" s="26" t="s">
        <v>217</v>
      </c>
      <c r="C77" s="26" t="s">
        <v>211</v>
      </c>
      <c r="D77" s="27">
        <v>78854</v>
      </c>
    </row>
    <row r="78" spans="1:4" ht="15" x14ac:dyDescent="0.2">
      <c r="A78" s="26" t="s">
        <v>218</v>
      </c>
      <c r="B78" s="26" t="s">
        <v>219</v>
      </c>
      <c r="C78" s="26" t="s">
        <v>211</v>
      </c>
      <c r="D78" s="27">
        <v>90631</v>
      </c>
    </row>
    <row r="79" spans="1:4" ht="15" x14ac:dyDescent="0.2">
      <c r="A79" s="26" t="s">
        <v>220</v>
      </c>
      <c r="B79" s="26" t="s">
        <v>221</v>
      </c>
      <c r="C79" s="26" t="s">
        <v>211</v>
      </c>
      <c r="D79" s="27">
        <v>89840</v>
      </c>
    </row>
    <row r="80" spans="1:4" ht="15" x14ac:dyDescent="0.2">
      <c r="A80" s="28"/>
      <c r="B80" s="28"/>
      <c r="C80" s="28" t="s">
        <v>211</v>
      </c>
      <c r="D80" s="29">
        <f>SUM(D74:D79)</f>
        <v>584404</v>
      </c>
    </row>
    <row r="81" spans="1:4" ht="15" x14ac:dyDescent="0.2">
      <c r="A81" s="26" t="s">
        <v>222</v>
      </c>
      <c r="B81" s="26" t="s">
        <v>223</v>
      </c>
      <c r="C81" s="26" t="s">
        <v>224</v>
      </c>
      <c r="D81" s="27">
        <v>30000</v>
      </c>
    </row>
    <row r="82" spans="1:4" ht="15" x14ac:dyDescent="0.2">
      <c r="A82" s="28"/>
      <c r="B82" s="28"/>
      <c r="C82" s="28" t="s">
        <v>224</v>
      </c>
      <c r="D82" s="29">
        <f>D81</f>
        <v>30000</v>
      </c>
    </row>
    <row r="83" spans="1:4" ht="15" x14ac:dyDescent="0.2">
      <c r="A83" s="26" t="s">
        <v>225</v>
      </c>
      <c r="B83" s="26" t="s">
        <v>226</v>
      </c>
      <c r="C83" s="26" t="s">
        <v>227</v>
      </c>
      <c r="D83" s="27">
        <v>323446</v>
      </c>
    </row>
    <row r="84" spans="1:4" ht="15" x14ac:dyDescent="0.2">
      <c r="A84" s="26" t="s">
        <v>228</v>
      </c>
      <c r="B84" s="26" t="s">
        <v>229</v>
      </c>
      <c r="C84" s="26" t="s">
        <v>227</v>
      </c>
      <c r="D84" s="27">
        <v>375000</v>
      </c>
    </row>
    <row r="85" spans="1:4" ht="15" x14ac:dyDescent="0.2">
      <c r="A85" s="26" t="s">
        <v>230</v>
      </c>
      <c r="B85" s="26" t="s">
        <v>231</v>
      </c>
      <c r="C85" s="26" t="s">
        <v>227</v>
      </c>
      <c r="D85" s="27">
        <v>235099</v>
      </c>
    </row>
    <row r="86" spans="1:4" ht="15" x14ac:dyDescent="0.2">
      <c r="A86" s="26" t="s">
        <v>232</v>
      </c>
      <c r="B86" s="26" t="s">
        <v>233</v>
      </c>
      <c r="C86" s="26" t="s">
        <v>227</v>
      </c>
      <c r="D86" s="27">
        <v>243870</v>
      </c>
    </row>
    <row r="87" spans="1:4" ht="15" x14ac:dyDescent="0.2">
      <c r="A87" s="26" t="s">
        <v>234</v>
      </c>
      <c r="B87" s="26" t="s">
        <v>235</v>
      </c>
      <c r="C87" s="26" t="s">
        <v>227</v>
      </c>
      <c r="D87" s="27">
        <v>164080</v>
      </c>
    </row>
    <row r="88" spans="1:4" ht="15" x14ac:dyDescent="0.2">
      <c r="A88" s="26" t="s">
        <v>236</v>
      </c>
      <c r="B88" s="26" t="s">
        <v>237</v>
      </c>
      <c r="C88" s="26" t="s">
        <v>227</v>
      </c>
      <c r="D88" s="27">
        <v>115139</v>
      </c>
    </row>
    <row r="89" spans="1:4" ht="15" x14ac:dyDescent="0.2">
      <c r="A89" s="26" t="s">
        <v>238</v>
      </c>
      <c r="B89" s="26" t="s">
        <v>239</v>
      </c>
      <c r="C89" s="26" t="s">
        <v>227</v>
      </c>
      <c r="D89" s="27">
        <v>341812</v>
      </c>
    </row>
    <row r="90" spans="1:4" ht="15" x14ac:dyDescent="0.2">
      <c r="A90" s="26" t="s">
        <v>240</v>
      </c>
      <c r="B90" s="26" t="s">
        <v>241</v>
      </c>
      <c r="C90" s="26" t="s">
        <v>227</v>
      </c>
      <c r="D90" s="27">
        <v>68195</v>
      </c>
    </row>
    <row r="91" spans="1:4" ht="15" x14ac:dyDescent="0.2">
      <c r="A91" s="26" t="s">
        <v>242</v>
      </c>
      <c r="B91" s="26" t="s">
        <v>243</v>
      </c>
      <c r="C91" s="26" t="s">
        <v>227</v>
      </c>
      <c r="D91" s="27">
        <v>247366</v>
      </c>
    </row>
    <row r="92" spans="1:4" ht="15" x14ac:dyDescent="0.2">
      <c r="A92" s="26" t="s">
        <v>244</v>
      </c>
      <c r="B92" s="26" t="s">
        <v>245</v>
      </c>
      <c r="C92" s="26" t="s">
        <v>227</v>
      </c>
      <c r="D92" s="27">
        <v>223393</v>
      </c>
    </row>
    <row r="93" spans="1:4" ht="15" x14ac:dyDescent="0.2">
      <c r="A93" s="26" t="s">
        <v>246</v>
      </c>
      <c r="B93" s="26" t="s">
        <v>247</v>
      </c>
      <c r="C93" s="26" t="s">
        <v>227</v>
      </c>
      <c r="D93" s="27">
        <v>188978</v>
      </c>
    </row>
    <row r="94" spans="1:4" ht="15" x14ac:dyDescent="0.2">
      <c r="A94" s="26" t="s">
        <v>248</v>
      </c>
      <c r="B94" s="26" t="s">
        <v>249</v>
      </c>
      <c r="C94" s="26" t="s">
        <v>227</v>
      </c>
      <c r="D94" s="27">
        <v>275126</v>
      </c>
    </row>
    <row r="95" spans="1:4" ht="15" x14ac:dyDescent="0.2">
      <c r="A95" s="26" t="s">
        <v>250</v>
      </c>
      <c r="B95" s="26" t="s">
        <v>251</v>
      </c>
      <c r="C95" s="26" t="s">
        <v>227</v>
      </c>
      <c r="D95" s="27">
        <v>375000</v>
      </c>
    </row>
    <row r="96" spans="1:4" ht="15" x14ac:dyDescent="0.2">
      <c r="A96" s="26" t="s">
        <v>252</v>
      </c>
      <c r="B96" s="26" t="s">
        <v>253</v>
      </c>
      <c r="C96" s="26" t="s">
        <v>227</v>
      </c>
      <c r="D96" s="27">
        <v>443492</v>
      </c>
    </row>
    <row r="97" spans="1:4" ht="15" x14ac:dyDescent="0.2">
      <c r="A97" s="26" t="s">
        <v>254</v>
      </c>
      <c r="B97" s="26" t="s">
        <v>255</v>
      </c>
      <c r="C97" s="26" t="s">
        <v>227</v>
      </c>
      <c r="D97" s="27">
        <v>138473</v>
      </c>
    </row>
    <row r="98" spans="1:4" ht="15" x14ac:dyDescent="0.2">
      <c r="A98" s="26" t="s">
        <v>256</v>
      </c>
      <c r="B98" s="26" t="s">
        <v>257</v>
      </c>
      <c r="C98" s="26" t="s">
        <v>227</v>
      </c>
      <c r="D98" s="27">
        <v>323200</v>
      </c>
    </row>
    <row r="99" spans="1:4" ht="15" x14ac:dyDescent="0.2">
      <c r="A99" s="26" t="s">
        <v>258</v>
      </c>
      <c r="B99" s="26" t="s">
        <v>259</v>
      </c>
      <c r="C99" s="26" t="s">
        <v>227</v>
      </c>
      <c r="D99" s="27">
        <v>156032</v>
      </c>
    </row>
    <row r="100" spans="1:4" ht="15" x14ac:dyDescent="0.2">
      <c r="A100" s="28"/>
      <c r="B100" s="28"/>
      <c r="C100" s="28" t="s">
        <v>227</v>
      </c>
      <c r="D100" s="29">
        <f>SUM(D83:D99)</f>
        <v>4237701</v>
      </c>
    </row>
    <row r="101" spans="1:4" ht="15" x14ac:dyDescent="0.2">
      <c r="A101" s="26" t="s">
        <v>260</v>
      </c>
      <c r="B101" s="26" t="s">
        <v>261</v>
      </c>
      <c r="C101" s="26" t="s">
        <v>262</v>
      </c>
      <c r="D101" s="27">
        <v>80807</v>
      </c>
    </row>
    <row r="102" spans="1:4" ht="15" x14ac:dyDescent="0.2">
      <c r="A102" s="26" t="s">
        <v>263</v>
      </c>
      <c r="B102" s="26" t="s">
        <v>264</v>
      </c>
      <c r="C102" s="26" t="s">
        <v>262</v>
      </c>
      <c r="D102" s="27">
        <v>94873</v>
      </c>
    </row>
    <row r="103" spans="1:4" ht="15" x14ac:dyDescent="0.2">
      <c r="A103" s="26" t="s">
        <v>265</v>
      </c>
      <c r="B103" s="26" t="s">
        <v>266</v>
      </c>
      <c r="C103" s="26" t="s">
        <v>262</v>
      </c>
      <c r="D103" s="27">
        <v>42120</v>
      </c>
    </row>
    <row r="104" spans="1:4" ht="15" x14ac:dyDescent="0.2">
      <c r="A104" s="26" t="s">
        <v>267</v>
      </c>
      <c r="B104" s="26" t="s">
        <v>268</v>
      </c>
      <c r="C104" s="26" t="s">
        <v>262</v>
      </c>
      <c r="D104" s="27">
        <v>127984</v>
      </c>
    </row>
    <row r="105" spans="1:4" ht="15" x14ac:dyDescent="0.2">
      <c r="A105" s="26" t="s">
        <v>269</v>
      </c>
      <c r="B105" s="26" t="s">
        <v>270</v>
      </c>
      <c r="C105" s="26" t="s">
        <v>262</v>
      </c>
      <c r="D105" s="27">
        <v>158202</v>
      </c>
    </row>
    <row r="106" spans="1:4" ht="15" x14ac:dyDescent="0.2">
      <c r="A106" s="26" t="s">
        <v>271</v>
      </c>
      <c r="B106" s="26" t="s">
        <v>272</v>
      </c>
      <c r="C106" s="26" t="s">
        <v>262</v>
      </c>
      <c r="D106" s="27">
        <v>124214</v>
      </c>
    </row>
    <row r="107" spans="1:4" ht="15" x14ac:dyDescent="0.2">
      <c r="A107" s="28"/>
      <c r="B107" s="28"/>
      <c r="C107" s="28" t="s">
        <v>262</v>
      </c>
      <c r="D107" s="29">
        <f>SUM(D101:D106)</f>
        <v>628200</v>
      </c>
    </row>
    <row r="108" spans="1:4" ht="15" x14ac:dyDescent="0.2">
      <c r="A108" s="26" t="s">
        <v>273</v>
      </c>
      <c r="B108" s="26" t="s">
        <v>274</v>
      </c>
      <c r="C108" s="26" t="s">
        <v>275</v>
      </c>
      <c r="D108" s="27">
        <v>30000</v>
      </c>
    </row>
    <row r="109" spans="1:4" ht="15" x14ac:dyDescent="0.2">
      <c r="A109" s="26" t="s">
        <v>276</v>
      </c>
      <c r="B109" s="26" t="s">
        <v>274</v>
      </c>
      <c r="C109" s="26" t="s">
        <v>275</v>
      </c>
      <c r="D109" s="27">
        <v>184603</v>
      </c>
    </row>
    <row r="110" spans="1:4" ht="15" x14ac:dyDescent="0.2">
      <c r="A110" s="28"/>
      <c r="B110" s="28"/>
      <c r="C110" s="28" t="s">
        <v>275</v>
      </c>
      <c r="D110" s="29">
        <f>SUM(D108:D109)</f>
        <v>214603</v>
      </c>
    </row>
    <row r="111" spans="1:4" ht="15" x14ac:dyDescent="0.2">
      <c r="A111" s="26" t="s">
        <v>277</v>
      </c>
      <c r="B111" s="26" t="s">
        <v>278</v>
      </c>
      <c r="C111" s="26" t="s">
        <v>279</v>
      </c>
      <c r="D111" s="27">
        <v>139530</v>
      </c>
    </row>
    <row r="112" spans="1:4" ht="15" x14ac:dyDescent="0.2">
      <c r="A112" s="26" t="s">
        <v>280</v>
      </c>
      <c r="B112" s="26" t="s">
        <v>281</v>
      </c>
      <c r="C112" s="26" t="s">
        <v>279</v>
      </c>
      <c r="D112" s="27">
        <v>62945</v>
      </c>
    </row>
    <row r="113" spans="1:4" ht="15" x14ac:dyDescent="0.2">
      <c r="A113" s="26" t="s">
        <v>282</v>
      </c>
      <c r="B113" s="26" t="s">
        <v>283</v>
      </c>
      <c r="C113" s="26" t="s">
        <v>279</v>
      </c>
      <c r="D113" s="27">
        <v>249054</v>
      </c>
    </row>
    <row r="114" spans="1:4" ht="15" x14ac:dyDescent="0.2">
      <c r="A114" s="28"/>
      <c r="B114" s="28"/>
      <c r="C114" s="28" t="s">
        <v>279</v>
      </c>
      <c r="D114" s="29">
        <f>SUM(D111:D113)</f>
        <v>451529</v>
      </c>
    </row>
    <row r="115" spans="1:4" ht="15" x14ac:dyDescent="0.2">
      <c r="A115" s="26" t="s">
        <v>284</v>
      </c>
      <c r="B115" s="26" t="s">
        <v>285</v>
      </c>
      <c r="C115" s="26" t="s">
        <v>286</v>
      </c>
      <c r="D115" s="27">
        <v>30000</v>
      </c>
    </row>
    <row r="116" spans="1:4" ht="15" x14ac:dyDescent="0.2">
      <c r="A116" s="26" t="s">
        <v>287</v>
      </c>
      <c r="B116" s="26" t="s">
        <v>288</v>
      </c>
      <c r="C116" s="26" t="s">
        <v>286</v>
      </c>
      <c r="D116" s="27">
        <v>60261</v>
      </c>
    </row>
    <row r="117" spans="1:4" ht="15" x14ac:dyDescent="0.2">
      <c r="A117" s="26" t="s">
        <v>289</v>
      </c>
      <c r="B117" s="26" t="s">
        <v>290</v>
      </c>
      <c r="C117" s="26" t="s">
        <v>286</v>
      </c>
      <c r="D117" s="27">
        <v>55553</v>
      </c>
    </row>
    <row r="118" spans="1:4" ht="15" x14ac:dyDescent="0.2">
      <c r="A118" s="28"/>
      <c r="B118" s="28"/>
      <c r="C118" s="28" t="s">
        <v>286</v>
      </c>
      <c r="D118" s="29">
        <f>SUM(D115:D117)</f>
        <v>145814</v>
      </c>
    </row>
    <row r="119" spans="1:4" ht="15" x14ac:dyDescent="0.2">
      <c r="A119" s="26" t="s">
        <v>291</v>
      </c>
      <c r="B119" s="26" t="s">
        <v>292</v>
      </c>
      <c r="C119" s="26" t="s">
        <v>293</v>
      </c>
      <c r="D119" s="27">
        <v>103930</v>
      </c>
    </row>
    <row r="120" spans="1:4" ht="15" x14ac:dyDescent="0.2">
      <c r="A120" s="26" t="s">
        <v>294</v>
      </c>
      <c r="B120" s="26" t="s">
        <v>295</v>
      </c>
      <c r="C120" s="26" t="s">
        <v>293</v>
      </c>
      <c r="D120" s="27">
        <v>49582</v>
      </c>
    </row>
    <row r="121" spans="1:4" ht="15" x14ac:dyDescent="0.2">
      <c r="A121" s="26" t="s">
        <v>296</v>
      </c>
      <c r="B121" s="26" t="s">
        <v>297</v>
      </c>
      <c r="C121" s="26" t="s">
        <v>293</v>
      </c>
      <c r="D121" s="27">
        <v>92988</v>
      </c>
    </row>
    <row r="122" spans="1:4" ht="15" x14ac:dyDescent="0.2">
      <c r="A122" s="26" t="s">
        <v>298</v>
      </c>
      <c r="B122" s="26" t="s">
        <v>299</v>
      </c>
      <c r="C122" s="26" t="s">
        <v>293</v>
      </c>
      <c r="D122" s="27">
        <v>95966</v>
      </c>
    </row>
    <row r="123" spans="1:4" ht="15" x14ac:dyDescent="0.2">
      <c r="A123" s="26" t="s">
        <v>300</v>
      </c>
      <c r="B123" s="26" t="s">
        <v>301</v>
      </c>
      <c r="C123" s="26" t="s">
        <v>293</v>
      </c>
      <c r="D123" s="27">
        <v>79286</v>
      </c>
    </row>
    <row r="124" spans="1:4" ht="15" x14ac:dyDescent="0.2">
      <c r="A124" s="26" t="s">
        <v>302</v>
      </c>
      <c r="B124" s="26" t="s">
        <v>303</v>
      </c>
      <c r="C124" s="26" t="s">
        <v>293</v>
      </c>
      <c r="D124" s="27">
        <v>30000</v>
      </c>
    </row>
    <row r="125" spans="1:4" ht="15" x14ac:dyDescent="0.2">
      <c r="A125" s="26" t="s">
        <v>304</v>
      </c>
      <c r="B125" s="26" t="s">
        <v>305</v>
      </c>
      <c r="C125" s="26" t="s">
        <v>293</v>
      </c>
      <c r="D125" s="27">
        <v>89769</v>
      </c>
    </row>
    <row r="126" spans="1:4" ht="15" x14ac:dyDescent="0.2">
      <c r="A126" s="26" t="s">
        <v>306</v>
      </c>
      <c r="B126" s="26" t="s">
        <v>307</v>
      </c>
      <c r="C126" s="26" t="s">
        <v>293</v>
      </c>
      <c r="D126" s="27">
        <v>32662</v>
      </c>
    </row>
    <row r="127" spans="1:4" ht="15" x14ac:dyDescent="0.2">
      <c r="A127" s="26" t="s">
        <v>308</v>
      </c>
      <c r="B127" s="26" t="s">
        <v>309</v>
      </c>
      <c r="C127" s="26" t="s">
        <v>293</v>
      </c>
      <c r="D127" s="27">
        <v>70770</v>
      </c>
    </row>
    <row r="128" spans="1:4" ht="15" x14ac:dyDescent="0.2">
      <c r="A128" s="26" t="s">
        <v>310</v>
      </c>
      <c r="B128" s="26" t="s">
        <v>311</v>
      </c>
      <c r="C128" s="26" t="s">
        <v>293</v>
      </c>
      <c r="D128" s="27">
        <v>42663</v>
      </c>
    </row>
    <row r="129" spans="1:4" ht="15" x14ac:dyDescent="0.2">
      <c r="A129" s="26" t="s">
        <v>312</v>
      </c>
      <c r="B129" s="26" t="s">
        <v>313</v>
      </c>
      <c r="C129" s="26" t="s">
        <v>293</v>
      </c>
      <c r="D129" s="27">
        <v>266727</v>
      </c>
    </row>
    <row r="130" spans="1:4" ht="15" x14ac:dyDescent="0.2">
      <c r="A130" s="26" t="s">
        <v>314</v>
      </c>
      <c r="B130" s="26" t="s">
        <v>315</v>
      </c>
      <c r="C130" s="26" t="s">
        <v>293</v>
      </c>
      <c r="D130" s="27">
        <v>168163</v>
      </c>
    </row>
    <row r="131" spans="1:4" ht="15" x14ac:dyDescent="0.2">
      <c r="A131" s="28"/>
      <c r="B131" s="28"/>
      <c r="C131" s="28" t="s">
        <v>293</v>
      </c>
      <c r="D131" s="29">
        <f>SUM(D119:D130)</f>
        <v>1122506</v>
      </c>
    </row>
    <row r="132" spans="1:4" ht="15" x14ac:dyDescent="0.2">
      <c r="A132" s="26" t="s">
        <v>316</v>
      </c>
      <c r="B132" s="26" t="s">
        <v>317</v>
      </c>
      <c r="C132" s="26" t="s">
        <v>318</v>
      </c>
      <c r="D132" s="27">
        <v>30000</v>
      </c>
    </row>
    <row r="133" spans="1:4" ht="15" x14ac:dyDescent="0.2">
      <c r="A133" s="28"/>
      <c r="B133" s="28"/>
      <c r="C133" s="28" t="s">
        <v>318</v>
      </c>
      <c r="D133" s="29">
        <f>D132</f>
        <v>30000</v>
      </c>
    </row>
    <row r="134" spans="1:4" ht="15" x14ac:dyDescent="0.2">
      <c r="A134" s="26" t="s">
        <v>319</v>
      </c>
      <c r="B134" s="26" t="s">
        <v>320</v>
      </c>
      <c r="C134" s="26" t="s">
        <v>321</v>
      </c>
      <c r="D134" s="27">
        <v>116012</v>
      </c>
    </row>
    <row r="135" spans="1:4" ht="15" x14ac:dyDescent="0.2">
      <c r="A135" s="26" t="s">
        <v>322</v>
      </c>
      <c r="B135" s="26" t="s">
        <v>323</v>
      </c>
      <c r="C135" s="26" t="s">
        <v>321</v>
      </c>
      <c r="D135" s="27">
        <v>115653</v>
      </c>
    </row>
    <row r="136" spans="1:4" ht="15" x14ac:dyDescent="0.2">
      <c r="A136" s="26" t="s">
        <v>324</v>
      </c>
      <c r="B136" s="26" t="s">
        <v>325</v>
      </c>
      <c r="C136" s="26" t="s">
        <v>321</v>
      </c>
      <c r="D136" s="27">
        <v>134539</v>
      </c>
    </row>
    <row r="137" spans="1:4" ht="15" x14ac:dyDescent="0.2">
      <c r="A137" s="26" t="s">
        <v>326</v>
      </c>
      <c r="B137" s="26" t="s">
        <v>327</v>
      </c>
      <c r="C137" s="26" t="s">
        <v>321</v>
      </c>
      <c r="D137" s="27">
        <v>174884</v>
      </c>
    </row>
    <row r="138" spans="1:4" ht="15" x14ac:dyDescent="0.2">
      <c r="A138" s="28"/>
      <c r="B138" s="28"/>
      <c r="C138" s="28" t="s">
        <v>321</v>
      </c>
      <c r="D138" s="29">
        <f>SUM(D134:D137)</f>
        <v>541088</v>
      </c>
    </row>
    <row r="139" spans="1:4" ht="15" x14ac:dyDescent="0.2">
      <c r="A139" s="26" t="s">
        <v>328</v>
      </c>
      <c r="B139" s="26" t="s">
        <v>329</v>
      </c>
      <c r="C139" s="26" t="s">
        <v>330</v>
      </c>
      <c r="D139" s="27">
        <v>63094</v>
      </c>
    </row>
    <row r="140" spans="1:4" ht="15" x14ac:dyDescent="0.2">
      <c r="A140" s="26" t="s">
        <v>331</v>
      </c>
      <c r="B140" s="26" t="s">
        <v>332</v>
      </c>
      <c r="C140" s="26" t="s">
        <v>330</v>
      </c>
      <c r="D140" s="27">
        <v>245176</v>
      </c>
    </row>
    <row r="141" spans="1:4" ht="15" x14ac:dyDescent="0.2">
      <c r="A141" s="26" t="s">
        <v>333</v>
      </c>
      <c r="B141" s="26" t="s">
        <v>334</v>
      </c>
      <c r="C141" s="26" t="s">
        <v>330</v>
      </c>
      <c r="D141" s="27">
        <v>154003</v>
      </c>
    </row>
    <row r="142" spans="1:4" ht="15" x14ac:dyDescent="0.2">
      <c r="A142" s="26" t="s">
        <v>335</v>
      </c>
      <c r="B142" s="26" t="s">
        <v>336</v>
      </c>
      <c r="C142" s="26" t="s">
        <v>330</v>
      </c>
      <c r="D142" s="27">
        <v>140140</v>
      </c>
    </row>
    <row r="143" spans="1:4" ht="15" x14ac:dyDescent="0.2">
      <c r="A143" s="28"/>
      <c r="B143" s="28"/>
      <c r="C143" s="28" t="s">
        <v>330</v>
      </c>
      <c r="D143" s="29">
        <f>SUM(D139:D142)</f>
        <v>602413</v>
      </c>
    </row>
    <row r="144" spans="1:4" ht="15" x14ac:dyDescent="0.2">
      <c r="A144" s="26" t="s">
        <v>337</v>
      </c>
      <c r="B144" s="26" t="s">
        <v>338</v>
      </c>
      <c r="C144" s="26" t="s">
        <v>339</v>
      </c>
      <c r="D144" s="27">
        <v>30000</v>
      </c>
    </row>
    <row r="145" spans="1:4" ht="15" x14ac:dyDescent="0.2">
      <c r="A145" s="26" t="s">
        <v>340</v>
      </c>
      <c r="B145" s="26" t="s">
        <v>341</v>
      </c>
      <c r="C145" s="26" t="s">
        <v>339</v>
      </c>
      <c r="D145" s="27">
        <v>92301</v>
      </c>
    </row>
    <row r="146" spans="1:4" ht="15" x14ac:dyDescent="0.2">
      <c r="A146" s="26" t="s">
        <v>342</v>
      </c>
      <c r="B146" s="26" t="s">
        <v>343</v>
      </c>
      <c r="C146" s="26" t="s">
        <v>339</v>
      </c>
      <c r="D146" s="27">
        <v>56643</v>
      </c>
    </row>
    <row r="147" spans="1:4" ht="15" x14ac:dyDescent="0.2">
      <c r="A147" s="26" t="s">
        <v>344</v>
      </c>
      <c r="B147" s="26" t="s">
        <v>345</v>
      </c>
      <c r="C147" s="26" t="s">
        <v>339</v>
      </c>
      <c r="D147" s="27">
        <v>81573</v>
      </c>
    </row>
    <row r="148" spans="1:4" ht="15" x14ac:dyDescent="0.2">
      <c r="A148" s="26" t="s">
        <v>346</v>
      </c>
      <c r="B148" s="26" t="s">
        <v>347</v>
      </c>
      <c r="C148" s="26" t="s">
        <v>339</v>
      </c>
      <c r="D148" s="27">
        <v>122626</v>
      </c>
    </row>
    <row r="149" spans="1:4" ht="15" x14ac:dyDescent="0.2">
      <c r="A149" s="28"/>
      <c r="B149" s="28"/>
      <c r="C149" s="28" t="s">
        <v>339</v>
      </c>
      <c r="D149" s="29">
        <f>SUM(D144:D148)</f>
        <v>383143</v>
      </c>
    </row>
    <row r="150" spans="1:4" ht="15" x14ac:dyDescent="0.2">
      <c r="A150" s="26" t="s">
        <v>348</v>
      </c>
      <c r="B150" s="26" t="s">
        <v>349</v>
      </c>
      <c r="C150" s="26" t="s">
        <v>350</v>
      </c>
      <c r="D150" s="27">
        <v>69479</v>
      </c>
    </row>
    <row r="151" spans="1:4" ht="15" x14ac:dyDescent="0.2">
      <c r="A151" s="26" t="s">
        <v>351</v>
      </c>
      <c r="B151" s="26" t="s">
        <v>352</v>
      </c>
      <c r="C151" s="26" t="s">
        <v>350</v>
      </c>
      <c r="D151" s="27">
        <v>93500</v>
      </c>
    </row>
    <row r="152" spans="1:4" ht="15" x14ac:dyDescent="0.2">
      <c r="A152" s="26" t="s">
        <v>353</v>
      </c>
      <c r="B152" s="26" t="s">
        <v>354</v>
      </c>
      <c r="C152" s="26" t="s">
        <v>350</v>
      </c>
      <c r="D152" s="27">
        <v>30000</v>
      </c>
    </row>
    <row r="153" spans="1:4" ht="15" x14ac:dyDescent="0.2">
      <c r="A153" s="26" t="s">
        <v>355</v>
      </c>
      <c r="B153" s="26" t="s">
        <v>356</v>
      </c>
      <c r="C153" s="26" t="s">
        <v>350</v>
      </c>
      <c r="D153" s="27">
        <v>225149</v>
      </c>
    </row>
    <row r="154" spans="1:4" ht="15" x14ac:dyDescent="0.2">
      <c r="A154" s="28"/>
      <c r="B154" s="28"/>
      <c r="C154" s="28" t="s">
        <v>350</v>
      </c>
      <c r="D154" s="29">
        <f>SUM(D150:D153)</f>
        <v>418128</v>
      </c>
    </row>
    <row r="155" spans="1:4" ht="15" x14ac:dyDescent="0.2">
      <c r="A155" s="26" t="s">
        <v>357</v>
      </c>
      <c r="B155" s="26" t="s">
        <v>358</v>
      </c>
      <c r="C155" s="26" t="s">
        <v>359</v>
      </c>
      <c r="D155" s="27">
        <v>90760</v>
      </c>
    </row>
    <row r="156" spans="1:4" ht="15" x14ac:dyDescent="0.2">
      <c r="A156" s="26" t="s">
        <v>360</v>
      </c>
      <c r="B156" s="26" t="s">
        <v>361</v>
      </c>
      <c r="C156" s="26" t="s">
        <v>359</v>
      </c>
      <c r="D156" s="27">
        <v>71652</v>
      </c>
    </row>
    <row r="157" spans="1:4" ht="15" x14ac:dyDescent="0.2">
      <c r="A157" s="26" t="s">
        <v>362</v>
      </c>
      <c r="B157" s="26" t="s">
        <v>363</v>
      </c>
      <c r="C157" s="26" t="s">
        <v>359</v>
      </c>
      <c r="D157" s="27">
        <v>41090</v>
      </c>
    </row>
    <row r="158" spans="1:4" ht="15" x14ac:dyDescent="0.2">
      <c r="A158" s="26" t="s">
        <v>364</v>
      </c>
      <c r="B158" s="26" t="s">
        <v>365</v>
      </c>
      <c r="C158" s="26" t="s">
        <v>359</v>
      </c>
      <c r="D158" s="27">
        <v>51950</v>
      </c>
    </row>
    <row r="159" spans="1:4" ht="15" x14ac:dyDescent="0.2">
      <c r="A159" s="26" t="s">
        <v>366</v>
      </c>
      <c r="B159" s="26" t="s">
        <v>367</v>
      </c>
      <c r="C159" s="26" t="s">
        <v>359</v>
      </c>
      <c r="D159" s="27">
        <v>46990</v>
      </c>
    </row>
    <row r="160" spans="1:4" ht="15" x14ac:dyDescent="0.2">
      <c r="A160" s="28"/>
      <c r="B160" s="28"/>
      <c r="C160" s="28" t="s">
        <v>359</v>
      </c>
      <c r="D160" s="29">
        <f>SUM(D155:D159)</f>
        <v>302442</v>
      </c>
    </row>
    <row r="161" spans="1:4" ht="15" x14ac:dyDescent="0.2">
      <c r="A161" s="26" t="s">
        <v>368</v>
      </c>
      <c r="B161" s="26" t="s">
        <v>369</v>
      </c>
      <c r="C161" s="26" t="s">
        <v>370</v>
      </c>
      <c r="D161" s="27">
        <v>123225</v>
      </c>
    </row>
    <row r="162" spans="1:4" ht="15" x14ac:dyDescent="0.2">
      <c r="A162" s="26" t="s">
        <v>371</v>
      </c>
      <c r="B162" s="26" t="s">
        <v>372</v>
      </c>
      <c r="C162" s="26" t="s">
        <v>370</v>
      </c>
      <c r="D162" s="27">
        <v>144300</v>
      </c>
    </row>
    <row r="163" spans="1:4" ht="15" x14ac:dyDescent="0.2">
      <c r="A163" s="26" t="s">
        <v>373</v>
      </c>
      <c r="B163" s="26" t="s">
        <v>374</v>
      </c>
      <c r="C163" s="26" t="s">
        <v>370</v>
      </c>
      <c r="D163" s="27">
        <v>106089</v>
      </c>
    </row>
    <row r="164" spans="1:4" ht="15" x14ac:dyDescent="0.2">
      <c r="A164" s="26" t="s">
        <v>375</v>
      </c>
      <c r="B164" s="26" t="s">
        <v>376</v>
      </c>
      <c r="C164" s="26" t="s">
        <v>370</v>
      </c>
      <c r="D164" s="27">
        <v>376584</v>
      </c>
    </row>
    <row r="165" spans="1:4" ht="15" x14ac:dyDescent="0.2">
      <c r="A165" s="26" t="s">
        <v>377</v>
      </c>
      <c r="B165" s="26" t="s">
        <v>378</v>
      </c>
      <c r="C165" s="26" t="s">
        <v>370</v>
      </c>
      <c r="D165" s="27">
        <v>233828</v>
      </c>
    </row>
    <row r="166" spans="1:4" ht="15" x14ac:dyDescent="0.2">
      <c r="A166" s="26" t="s">
        <v>379</v>
      </c>
      <c r="B166" s="26" t="s">
        <v>380</v>
      </c>
      <c r="C166" s="26" t="s">
        <v>370</v>
      </c>
      <c r="D166" s="27">
        <v>179734</v>
      </c>
    </row>
    <row r="167" spans="1:4" ht="15" x14ac:dyDescent="0.2">
      <c r="A167" s="28"/>
      <c r="B167" s="28"/>
      <c r="C167" s="28" t="s">
        <v>370</v>
      </c>
      <c r="D167" s="29">
        <f>SUM(D161:D166)</f>
        <v>1163760</v>
      </c>
    </row>
    <row r="168" spans="1:4" ht="15" x14ac:dyDescent="0.2">
      <c r="A168" s="26" t="s">
        <v>381</v>
      </c>
      <c r="B168" s="26" t="s">
        <v>382</v>
      </c>
      <c r="C168" s="26" t="s">
        <v>383</v>
      </c>
      <c r="D168" s="27">
        <v>136044</v>
      </c>
    </row>
    <row r="169" spans="1:4" ht="15" x14ac:dyDescent="0.2">
      <c r="A169" s="26" t="s">
        <v>384</v>
      </c>
      <c r="B169" s="26" t="s">
        <v>385</v>
      </c>
      <c r="C169" s="26" t="s">
        <v>383</v>
      </c>
      <c r="D169" s="27">
        <v>156898</v>
      </c>
    </row>
    <row r="170" spans="1:4" ht="15" x14ac:dyDescent="0.2">
      <c r="A170" s="26" t="s">
        <v>386</v>
      </c>
      <c r="B170" s="26" t="s">
        <v>387</v>
      </c>
      <c r="C170" s="26" t="s">
        <v>383</v>
      </c>
      <c r="D170" s="27">
        <v>81369</v>
      </c>
    </row>
    <row r="171" spans="1:4" ht="15" x14ac:dyDescent="0.2">
      <c r="A171" s="28"/>
      <c r="B171" s="28"/>
      <c r="C171" s="28" t="s">
        <v>383</v>
      </c>
      <c r="D171" s="29">
        <f>SUM(D168:D170)</f>
        <v>374311</v>
      </c>
    </row>
    <row r="172" spans="1:4" ht="15" x14ac:dyDescent="0.2">
      <c r="A172" s="26" t="s">
        <v>388</v>
      </c>
      <c r="B172" s="26" t="s">
        <v>389</v>
      </c>
      <c r="C172" s="26" t="s">
        <v>390</v>
      </c>
      <c r="D172" s="27">
        <v>48826</v>
      </c>
    </row>
    <row r="173" spans="1:4" ht="15" x14ac:dyDescent="0.2">
      <c r="A173" s="26" t="s">
        <v>391</v>
      </c>
      <c r="B173" s="26" t="s">
        <v>392</v>
      </c>
      <c r="C173" s="26" t="s">
        <v>390</v>
      </c>
      <c r="D173" s="27">
        <v>40359</v>
      </c>
    </row>
    <row r="174" spans="1:4" ht="15" x14ac:dyDescent="0.2">
      <c r="A174" s="26" t="s">
        <v>393</v>
      </c>
      <c r="B174" s="26" t="s">
        <v>394</v>
      </c>
      <c r="C174" s="26" t="s">
        <v>390</v>
      </c>
      <c r="D174" s="27">
        <v>150145</v>
      </c>
    </row>
    <row r="175" spans="1:4" ht="15" x14ac:dyDescent="0.2">
      <c r="A175" s="26" t="s">
        <v>395</v>
      </c>
      <c r="B175" s="26" t="s">
        <v>396</v>
      </c>
      <c r="C175" s="26" t="s">
        <v>390</v>
      </c>
      <c r="D175" s="27">
        <v>269147</v>
      </c>
    </row>
    <row r="176" spans="1:4" ht="15" x14ac:dyDescent="0.2">
      <c r="A176" s="26" t="s">
        <v>397</v>
      </c>
      <c r="B176" s="26" t="s">
        <v>398</v>
      </c>
      <c r="C176" s="26" t="s">
        <v>390</v>
      </c>
      <c r="D176" s="27">
        <v>132963</v>
      </c>
    </row>
    <row r="177" spans="1:4" ht="15" x14ac:dyDescent="0.2">
      <c r="A177" s="30"/>
      <c r="B177" s="30"/>
      <c r="C177" s="30" t="s">
        <v>390</v>
      </c>
      <c r="D177" s="31">
        <f>SUM(D172:D176)</f>
        <v>641440</v>
      </c>
    </row>
    <row r="178" spans="1:4" ht="15" x14ac:dyDescent="0.2">
      <c r="A178" s="26" t="s">
        <v>399</v>
      </c>
      <c r="B178" s="26" t="s">
        <v>400</v>
      </c>
      <c r="C178" s="26" t="s">
        <v>401</v>
      </c>
      <c r="D178" s="27">
        <v>50450</v>
      </c>
    </row>
    <row r="179" spans="1:4" ht="15" x14ac:dyDescent="0.2">
      <c r="A179" s="26" t="s">
        <v>402</v>
      </c>
      <c r="B179" s="26" t="s">
        <v>403</v>
      </c>
      <c r="C179" s="26" t="s">
        <v>401</v>
      </c>
      <c r="D179" s="27">
        <v>253337</v>
      </c>
    </row>
    <row r="180" spans="1:4" ht="15" x14ac:dyDescent="0.2">
      <c r="A180" s="28"/>
      <c r="B180" s="28"/>
      <c r="C180" s="28" t="s">
        <v>401</v>
      </c>
      <c r="D180" s="29">
        <f>SUM(D178:D179)</f>
        <v>303787</v>
      </c>
    </row>
    <row r="181" spans="1:4" ht="15" x14ac:dyDescent="0.2">
      <c r="A181" s="26" t="s">
        <v>404</v>
      </c>
      <c r="B181" s="26" t="s">
        <v>405</v>
      </c>
      <c r="C181" s="26" t="s">
        <v>406</v>
      </c>
      <c r="D181" s="27">
        <v>49092</v>
      </c>
    </row>
    <row r="182" spans="1:4" ht="15" x14ac:dyDescent="0.2">
      <c r="A182" s="28"/>
      <c r="B182" s="28"/>
      <c r="C182" s="28" t="s">
        <v>406</v>
      </c>
      <c r="D182" s="29">
        <f>SUM(D181)</f>
        <v>49092</v>
      </c>
    </row>
    <row r="183" spans="1:4" ht="15" x14ac:dyDescent="0.2">
      <c r="A183" s="26" t="s">
        <v>407</v>
      </c>
      <c r="B183" s="26" t="s">
        <v>408</v>
      </c>
      <c r="C183" s="26" t="s">
        <v>409</v>
      </c>
      <c r="D183" s="27">
        <v>185092</v>
      </c>
    </row>
    <row r="184" spans="1:4" ht="15" x14ac:dyDescent="0.2">
      <c r="A184" s="26" t="s">
        <v>410</v>
      </c>
      <c r="B184" s="26" t="s">
        <v>411</v>
      </c>
      <c r="C184" s="26" t="s">
        <v>409</v>
      </c>
      <c r="D184" s="27">
        <v>30000</v>
      </c>
    </row>
    <row r="185" spans="1:4" ht="15" x14ac:dyDescent="0.2">
      <c r="A185" s="26" t="s">
        <v>412</v>
      </c>
      <c r="B185" s="26" t="s">
        <v>413</v>
      </c>
      <c r="C185" s="26" t="s">
        <v>409</v>
      </c>
      <c r="D185" s="27">
        <v>124964</v>
      </c>
    </row>
    <row r="186" spans="1:4" ht="15" x14ac:dyDescent="0.2">
      <c r="A186" s="26" t="s">
        <v>414</v>
      </c>
      <c r="B186" s="26" t="s">
        <v>415</v>
      </c>
      <c r="C186" s="26" t="s">
        <v>409</v>
      </c>
      <c r="D186" s="27">
        <v>30000</v>
      </c>
    </row>
    <row r="187" spans="1:4" ht="15" x14ac:dyDescent="0.2">
      <c r="A187" s="26" t="s">
        <v>416</v>
      </c>
      <c r="B187" s="26" t="s">
        <v>417</v>
      </c>
      <c r="C187" s="26" t="s">
        <v>409</v>
      </c>
      <c r="D187" s="27">
        <v>58089</v>
      </c>
    </row>
    <row r="188" spans="1:4" ht="15" x14ac:dyDescent="0.2">
      <c r="A188" s="26" t="s">
        <v>418</v>
      </c>
      <c r="B188" s="26" t="s">
        <v>419</v>
      </c>
      <c r="C188" s="26" t="s">
        <v>409</v>
      </c>
      <c r="D188" s="27">
        <v>170832</v>
      </c>
    </row>
    <row r="189" spans="1:4" ht="15" x14ac:dyDescent="0.2">
      <c r="A189" s="28"/>
      <c r="B189" s="28"/>
      <c r="C189" s="28" t="s">
        <v>409</v>
      </c>
      <c r="D189" s="29">
        <f>SUM(D183:D188)</f>
        <v>598977</v>
      </c>
    </row>
    <row r="190" spans="1:4" ht="15" x14ac:dyDescent="0.2">
      <c r="A190" s="26" t="s">
        <v>420</v>
      </c>
      <c r="B190" s="26" t="s">
        <v>421</v>
      </c>
      <c r="C190" s="26" t="s">
        <v>422</v>
      </c>
      <c r="D190" s="27">
        <v>165940</v>
      </c>
    </row>
    <row r="191" spans="1:4" ht="15" x14ac:dyDescent="0.2">
      <c r="A191" s="26" t="s">
        <v>423</v>
      </c>
      <c r="B191" s="26" t="s">
        <v>424</v>
      </c>
      <c r="C191" s="26" t="s">
        <v>422</v>
      </c>
      <c r="D191" s="27">
        <v>103701</v>
      </c>
    </row>
    <row r="192" spans="1:4" ht="15" x14ac:dyDescent="0.2">
      <c r="A192" s="28"/>
      <c r="B192" s="28"/>
      <c r="C192" s="28" t="s">
        <v>422</v>
      </c>
      <c r="D192" s="29">
        <f>SUM(D190:D191)</f>
        <v>269641</v>
      </c>
    </row>
    <row r="193" spans="1:4" ht="15" x14ac:dyDescent="0.2">
      <c r="A193" s="26" t="s">
        <v>425</v>
      </c>
      <c r="B193" s="26" t="s">
        <v>426</v>
      </c>
      <c r="C193" s="26" t="s">
        <v>427</v>
      </c>
      <c r="D193" s="27">
        <v>205750</v>
      </c>
    </row>
    <row r="194" spans="1:4" ht="15" x14ac:dyDescent="0.2">
      <c r="A194" s="26" t="s">
        <v>428</v>
      </c>
      <c r="B194" s="26" t="s">
        <v>429</v>
      </c>
      <c r="C194" s="26" t="s">
        <v>427</v>
      </c>
      <c r="D194" s="27">
        <v>71438</v>
      </c>
    </row>
    <row r="195" spans="1:4" ht="15" x14ac:dyDescent="0.2">
      <c r="A195" s="26" t="s">
        <v>430</v>
      </c>
      <c r="B195" s="26" t="s">
        <v>431</v>
      </c>
      <c r="C195" s="26" t="s">
        <v>427</v>
      </c>
      <c r="D195" s="27">
        <v>86329</v>
      </c>
    </row>
    <row r="196" spans="1:4" ht="15" x14ac:dyDescent="0.2">
      <c r="A196" s="26" t="s">
        <v>432</v>
      </c>
      <c r="B196" s="26" t="s">
        <v>433</v>
      </c>
      <c r="C196" s="26" t="s">
        <v>427</v>
      </c>
      <c r="D196" s="27">
        <v>231442</v>
      </c>
    </row>
    <row r="197" spans="1:4" ht="15" x14ac:dyDescent="0.2">
      <c r="A197" s="28"/>
      <c r="B197" s="28"/>
      <c r="C197" s="28" t="s">
        <v>427</v>
      </c>
      <c r="D197" s="29">
        <f>SUM(D193:D196)</f>
        <v>594959</v>
      </c>
    </row>
    <row r="198" spans="1:4" ht="15" x14ac:dyDescent="0.2">
      <c r="A198" s="26" t="s">
        <v>434</v>
      </c>
      <c r="B198" s="26" t="s">
        <v>435</v>
      </c>
      <c r="C198" s="26" t="s">
        <v>436</v>
      </c>
      <c r="D198" s="27">
        <v>199867</v>
      </c>
    </row>
    <row r="199" spans="1:4" ht="15" x14ac:dyDescent="0.2">
      <c r="A199" s="26" t="s">
        <v>437</v>
      </c>
      <c r="B199" s="26" t="s">
        <v>438</v>
      </c>
      <c r="C199" s="26" t="s">
        <v>436</v>
      </c>
      <c r="D199" s="27">
        <v>97935</v>
      </c>
    </row>
    <row r="200" spans="1:4" ht="15" x14ac:dyDescent="0.2">
      <c r="A200" s="26" t="s">
        <v>439</v>
      </c>
      <c r="B200" s="26" t="s">
        <v>440</v>
      </c>
      <c r="C200" s="26" t="s">
        <v>436</v>
      </c>
      <c r="D200" s="27">
        <v>456187</v>
      </c>
    </row>
    <row r="201" spans="1:4" ht="15" x14ac:dyDescent="0.2">
      <c r="A201" s="28"/>
      <c r="B201" s="28"/>
      <c r="C201" s="28" t="s">
        <v>436</v>
      </c>
      <c r="D201" s="29">
        <f>SUM(D198:D200)</f>
        <v>753989</v>
      </c>
    </row>
    <row r="202" spans="1:4" ht="15" x14ac:dyDescent="0.2">
      <c r="A202" s="26" t="s">
        <v>441</v>
      </c>
      <c r="B202" s="26" t="s">
        <v>442</v>
      </c>
      <c r="C202" s="26" t="s">
        <v>443</v>
      </c>
      <c r="D202" s="27">
        <v>51769</v>
      </c>
    </row>
    <row r="203" spans="1:4" ht="15" x14ac:dyDescent="0.2">
      <c r="A203" s="28"/>
      <c r="B203" s="28"/>
      <c r="C203" s="28" t="s">
        <v>443</v>
      </c>
      <c r="D203" s="29">
        <f>D202</f>
        <v>51769</v>
      </c>
    </row>
    <row r="204" spans="1:4" ht="15" x14ac:dyDescent="0.2">
      <c r="A204" s="26" t="s">
        <v>444</v>
      </c>
      <c r="B204" s="26" t="s">
        <v>445</v>
      </c>
      <c r="C204" s="26" t="s">
        <v>446</v>
      </c>
      <c r="D204" s="27">
        <v>39531</v>
      </c>
    </row>
    <row r="205" spans="1:4" ht="15" x14ac:dyDescent="0.2">
      <c r="A205" s="26" t="s">
        <v>447</v>
      </c>
      <c r="B205" s="26" t="s">
        <v>448</v>
      </c>
      <c r="C205" s="26" t="s">
        <v>446</v>
      </c>
      <c r="D205" s="27">
        <v>324558</v>
      </c>
    </row>
    <row r="206" spans="1:4" ht="15" x14ac:dyDescent="0.2">
      <c r="A206" s="26" t="s">
        <v>449</v>
      </c>
      <c r="B206" s="26" t="s">
        <v>450</v>
      </c>
      <c r="C206" s="26" t="s">
        <v>446</v>
      </c>
      <c r="D206" s="27">
        <v>347340</v>
      </c>
    </row>
    <row r="207" spans="1:4" ht="15" x14ac:dyDescent="0.2">
      <c r="A207" s="26" t="s">
        <v>451</v>
      </c>
      <c r="B207" s="26" t="s">
        <v>452</v>
      </c>
      <c r="C207" s="26" t="s">
        <v>446</v>
      </c>
      <c r="D207" s="27">
        <v>348031</v>
      </c>
    </row>
    <row r="208" spans="1:4" ht="15" x14ac:dyDescent="0.2">
      <c r="A208" s="26" t="s">
        <v>453</v>
      </c>
      <c r="B208" s="26" t="s">
        <v>454</v>
      </c>
      <c r="C208" s="26" t="s">
        <v>446</v>
      </c>
      <c r="D208" s="27">
        <v>84960</v>
      </c>
    </row>
    <row r="209" spans="1:4" ht="15" x14ac:dyDescent="0.2">
      <c r="A209" s="26" t="s">
        <v>455</v>
      </c>
      <c r="B209" s="26" t="s">
        <v>456</v>
      </c>
      <c r="C209" s="26" t="s">
        <v>446</v>
      </c>
      <c r="D209" s="27">
        <v>76000</v>
      </c>
    </row>
    <row r="210" spans="1:4" ht="15" x14ac:dyDescent="0.2">
      <c r="A210" s="26" t="s">
        <v>457</v>
      </c>
      <c r="B210" s="26" t="s">
        <v>458</v>
      </c>
      <c r="C210" s="26" t="s">
        <v>446</v>
      </c>
      <c r="D210" s="27">
        <v>121188</v>
      </c>
    </row>
    <row r="211" spans="1:4" ht="15" x14ac:dyDescent="0.2">
      <c r="A211" s="26" t="s">
        <v>459</v>
      </c>
      <c r="B211" s="26" t="s">
        <v>460</v>
      </c>
      <c r="C211" s="26" t="s">
        <v>446</v>
      </c>
      <c r="D211" s="27">
        <v>127424</v>
      </c>
    </row>
    <row r="212" spans="1:4" ht="15" x14ac:dyDescent="0.2">
      <c r="A212" s="26" t="s">
        <v>461</v>
      </c>
      <c r="B212" s="26" t="s">
        <v>462</v>
      </c>
      <c r="C212" s="26" t="s">
        <v>446</v>
      </c>
      <c r="D212" s="27">
        <v>35862</v>
      </c>
    </row>
    <row r="213" spans="1:4" ht="15" x14ac:dyDescent="0.2">
      <c r="A213" s="26" t="s">
        <v>463</v>
      </c>
      <c r="B213" s="26" t="s">
        <v>464</v>
      </c>
      <c r="C213" s="26" t="s">
        <v>446</v>
      </c>
      <c r="D213" s="27">
        <v>192616</v>
      </c>
    </row>
    <row r="214" spans="1:4" ht="15" x14ac:dyDescent="0.2">
      <c r="A214" s="26" t="s">
        <v>465</v>
      </c>
      <c r="B214" s="26" t="s">
        <v>466</v>
      </c>
      <c r="C214" s="26" t="s">
        <v>446</v>
      </c>
      <c r="D214" s="27">
        <v>292462</v>
      </c>
    </row>
    <row r="215" spans="1:4" ht="15" x14ac:dyDescent="0.2">
      <c r="A215" s="26" t="s">
        <v>467</v>
      </c>
      <c r="B215" s="26" t="s">
        <v>468</v>
      </c>
      <c r="C215" s="26" t="s">
        <v>446</v>
      </c>
      <c r="D215" s="27">
        <v>100817</v>
      </c>
    </row>
    <row r="216" spans="1:4" ht="15" x14ac:dyDescent="0.2">
      <c r="A216" s="26" t="s">
        <v>469</v>
      </c>
      <c r="B216" s="26" t="s">
        <v>470</v>
      </c>
      <c r="C216" s="26" t="s">
        <v>446</v>
      </c>
      <c r="D216" s="27">
        <v>127845</v>
      </c>
    </row>
    <row r="217" spans="1:4" ht="15" x14ac:dyDescent="0.2">
      <c r="A217" s="26" t="s">
        <v>471</v>
      </c>
      <c r="B217" s="26" t="s">
        <v>472</v>
      </c>
      <c r="C217" s="26" t="s">
        <v>446</v>
      </c>
      <c r="D217" s="27">
        <v>73260</v>
      </c>
    </row>
    <row r="218" spans="1:4" ht="15" x14ac:dyDescent="0.2">
      <c r="A218" s="26" t="s">
        <v>473</v>
      </c>
      <c r="B218" s="26" t="s">
        <v>474</v>
      </c>
      <c r="C218" s="26" t="s">
        <v>446</v>
      </c>
      <c r="D218" s="27">
        <v>374991</v>
      </c>
    </row>
    <row r="219" spans="1:4" ht="15" x14ac:dyDescent="0.2">
      <c r="A219" s="26" t="s">
        <v>475</v>
      </c>
      <c r="B219" s="26" t="s">
        <v>476</v>
      </c>
      <c r="C219" s="26" t="s">
        <v>446</v>
      </c>
      <c r="D219" s="27">
        <v>183498</v>
      </c>
    </row>
    <row r="220" spans="1:4" ht="15" x14ac:dyDescent="0.2">
      <c r="A220" s="26" t="s">
        <v>477</v>
      </c>
      <c r="B220" s="26" t="s">
        <v>478</v>
      </c>
      <c r="C220" s="26" t="s">
        <v>446</v>
      </c>
      <c r="D220" s="27">
        <v>142692</v>
      </c>
    </row>
    <row r="221" spans="1:4" ht="15" x14ac:dyDescent="0.2">
      <c r="A221" s="26" t="s">
        <v>479</v>
      </c>
      <c r="B221" s="26" t="s">
        <v>480</v>
      </c>
      <c r="C221" s="26" t="s">
        <v>446</v>
      </c>
      <c r="D221" s="27">
        <v>135651</v>
      </c>
    </row>
    <row r="222" spans="1:4" ht="15" x14ac:dyDescent="0.2">
      <c r="A222" s="26" t="s">
        <v>481</v>
      </c>
      <c r="B222" s="26" t="s">
        <v>482</v>
      </c>
      <c r="C222" s="26" t="s">
        <v>446</v>
      </c>
      <c r="D222" s="27">
        <v>348911</v>
      </c>
    </row>
    <row r="223" spans="1:4" ht="15" x14ac:dyDescent="0.2">
      <c r="A223" s="26" t="s">
        <v>483</v>
      </c>
      <c r="B223" s="26" t="s">
        <v>484</v>
      </c>
      <c r="C223" s="26" t="s">
        <v>446</v>
      </c>
      <c r="D223" s="27">
        <v>242384</v>
      </c>
    </row>
    <row r="224" spans="1:4" ht="15" x14ac:dyDescent="0.2">
      <c r="A224" s="26" t="s">
        <v>485</v>
      </c>
      <c r="B224" s="26" t="s">
        <v>486</v>
      </c>
      <c r="C224" s="26" t="s">
        <v>446</v>
      </c>
      <c r="D224" s="27">
        <v>144460</v>
      </c>
    </row>
    <row r="225" spans="1:4" ht="15" x14ac:dyDescent="0.2">
      <c r="A225" s="26" t="s">
        <v>487</v>
      </c>
      <c r="B225" s="26" t="s">
        <v>488</v>
      </c>
      <c r="C225" s="26" t="s">
        <v>446</v>
      </c>
      <c r="D225" s="27">
        <v>91500</v>
      </c>
    </row>
    <row r="226" spans="1:4" ht="15" x14ac:dyDescent="0.2">
      <c r="A226" s="26" t="s">
        <v>489</v>
      </c>
      <c r="B226" s="26" t="s">
        <v>490</v>
      </c>
      <c r="C226" s="26" t="s">
        <v>446</v>
      </c>
      <c r="D226" s="27">
        <v>81983</v>
      </c>
    </row>
    <row r="227" spans="1:4" ht="15" x14ac:dyDescent="0.2">
      <c r="A227" s="26" t="s">
        <v>491</v>
      </c>
      <c r="B227" s="26" t="s">
        <v>492</v>
      </c>
      <c r="C227" s="26" t="s">
        <v>446</v>
      </c>
      <c r="D227" s="27">
        <v>118130</v>
      </c>
    </row>
    <row r="228" spans="1:4" ht="15" x14ac:dyDescent="0.2">
      <c r="A228" s="26" t="s">
        <v>493</v>
      </c>
      <c r="B228" s="26" t="s">
        <v>494</v>
      </c>
      <c r="C228" s="26" t="s">
        <v>446</v>
      </c>
      <c r="D228" s="27">
        <v>211361</v>
      </c>
    </row>
    <row r="229" spans="1:4" ht="15" x14ac:dyDescent="0.2">
      <c r="A229" s="28"/>
      <c r="B229" s="28"/>
      <c r="C229" s="28" t="s">
        <v>446</v>
      </c>
      <c r="D229" s="29">
        <f>SUM(D204:D228)</f>
        <v>4367455</v>
      </c>
    </row>
    <row r="230" spans="1:4" ht="15" x14ac:dyDescent="0.2">
      <c r="A230" s="26" t="s">
        <v>495</v>
      </c>
      <c r="B230" s="26" t="s">
        <v>496</v>
      </c>
      <c r="C230" s="26" t="s">
        <v>497</v>
      </c>
      <c r="D230" s="27">
        <v>106480</v>
      </c>
    </row>
    <row r="231" spans="1:4" ht="15" x14ac:dyDescent="0.2">
      <c r="A231" s="26" t="s">
        <v>498</v>
      </c>
      <c r="B231" s="26" t="s">
        <v>499</v>
      </c>
      <c r="C231" s="26" t="s">
        <v>497</v>
      </c>
      <c r="D231" s="27">
        <v>99549</v>
      </c>
    </row>
    <row r="232" spans="1:4" ht="15" x14ac:dyDescent="0.2">
      <c r="A232" s="26" t="s">
        <v>500</v>
      </c>
      <c r="B232" s="26" t="s">
        <v>501</v>
      </c>
      <c r="C232" s="26" t="s">
        <v>497</v>
      </c>
      <c r="D232" s="27">
        <v>90075</v>
      </c>
    </row>
    <row r="233" spans="1:4" ht="15" x14ac:dyDescent="0.2">
      <c r="A233" s="26" t="s">
        <v>502</v>
      </c>
      <c r="B233" s="26" t="s">
        <v>503</v>
      </c>
      <c r="C233" s="26" t="s">
        <v>497</v>
      </c>
      <c r="D233" s="27">
        <v>354082</v>
      </c>
    </row>
    <row r="234" spans="1:4" ht="15" x14ac:dyDescent="0.2">
      <c r="A234" s="26" t="s">
        <v>504</v>
      </c>
      <c r="B234" s="26" t="s">
        <v>505</v>
      </c>
      <c r="C234" s="26" t="s">
        <v>497</v>
      </c>
      <c r="D234" s="27">
        <v>228004</v>
      </c>
    </row>
    <row r="235" spans="1:4" ht="15" x14ac:dyDescent="0.2">
      <c r="A235" s="26" t="s">
        <v>506</v>
      </c>
      <c r="B235" s="26" t="s">
        <v>507</v>
      </c>
      <c r="C235" s="26" t="s">
        <v>497</v>
      </c>
      <c r="D235" s="27">
        <v>194816</v>
      </c>
    </row>
    <row r="236" spans="1:4" ht="15" x14ac:dyDescent="0.2">
      <c r="A236" s="28"/>
      <c r="B236" s="28"/>
      <c r="C236" s="28" t="s">
        <v>497</v>
      </c>
      <c r="D236" s="29">
        <f>SUM(D230:D235)</f>
        <v>1073006</v>
      </c>
    </row>
    <row r="237" spans="1:4" ht="15" x14ac:dyDescent="0.2">
      <c r="A237" s="26" t="s">
        <v>508</v>
      </c>
      <c r="B237" s="26" t="s">
        <v>509</v>
      </c>
      <c r="C237" s="26" t="s">
        <v>510</v>
      </c>
      <c r="D237" s="27">
        <v>68186</v>
      </c>
    </row>
    <row r="238" spans="1:4" ht="15" x14ac:dyDescent="0.2">
      <c r="A238" s="26" t="s">
        <v>511</v>
      </c>
      <c r="B238" s="26" t="s">
        <v>512</v>
      </c>
      <c r="C238" s="26" t="s">
        <v>510</v>
      </c>
      <c r="D238" s="27">
        <v>39889</v>
      </c>
    </row>
    <row r="239" spans="1:4" ht="15" x14ac:dyDescent="0.2">
      <c r="A239" s="28"/>
      <c r="B239" s="28"/>
      <c r="C239" s="28" t="s">
        <v>510</v>
      </c>
      <c r="D239" s="29">
        <f>SUM(D237:D238)</f>
        <v>108075</v>
      </c>
    </row>
    <row r="240" spans="1:4" ht="15" x14ac:dyDescent="0.2">
      <c r="A240" s="26" t="s">
        <v>513</v>
      </c>
      <c r="B240" s="26" t="s">
        <v>514</v>
      </c>
      <c r="C240" s="26" t="s">
        <v>515</v>
      </c>
      <c r="D240" s="27">
        <v>161372</v>
      </c>
    </row>
    <row r="241" spans="1:4" ht="15" x14ac:dyDescent="0.2">
      <c r="A241" s="26" t="s">
        <v>516</v>
      </c>
      <c r="B241" s="26" t="s">
        <v>517</v>
      </c>
      <c r="C241" s="26" t="s">
        <v>515</v>
      </c>
      <c r="D241" s="27">
        <v>152563</v>
      </c>
    </row>
    <row r="242" spans="1:4" ht="15" x14ac:dyDescent="0.2">
      <c r="A242" s="26" t="s">
        <v>518</v>
      </c>
      <c r="B242" s="26" t="s">
        <v>519</v>
      </c>
      <c r="C242" s="26" t="s">
        <v>515</v>
      </c>
      <c r="D242" s="27">
        <v>253758</v>
      </c>
    </row>
    <row r="243" spans="1:4" ht="15" x14ac:dyDescent="0.2">
      <c r="A243" s="26" t="s">
        <v>520</v>
      </c>
      <c r="B243" s="26" t="s">
        <v>521</v>
      </c>
      <c r="C243" s="26" t="s">
        <v>515</v>
      </c>
      <c r="D243" s="27">
        <v>372001</v>
      </c>
    </row>
    <row r="244" spans="1:4" ht="15" x14ac:dyDescent="0.2">
      <c r="A244" s="28"/>
      <c r="B244" s="28"/>
      <c r="C244" s="28" t="s">
        <v>515</v>
      </c>
      <c r="D244" s="29">
        <f>SUM(D240:D243)</f>
        <v>939694</v>
      </c>
    </row>
    <row r="245" spans="1:4" ht="15" x14ac:dyDescent="0.2">
      <c r="A245" s="26" t="s">
        <v>522</v>
      </c>
      <c r="B245" s="26" t="s">
        <v>523</v>
      </c>
      <c r="C245" s="26" t="s">
        <v>524</v>
      </c>
      <c r="D245" s="27">
        <v>97367</v>
      </c>
    </row>
    <row r="246" spans="1:4" ht="15" x14ac:dyDescent="0.2">
      <c r="A246" s="26" t="s">
        <v>525</v>
      </c>
      <c r="B246" s="26" t="s">
        <v>526</v>
      </c>
      <c r="C246" s="26" t="s">
        <v>524</v>
      </c>
      <c r="D246" s="27">
        <v>375000</v>
      </c>
    </row>
    <row r="247" spans="1:4" ht="15" x14ac:dyDescent="0.2">
      <c r="A247" s="26" t="s">
        <v>527</v>
      </c>
      <c r="B247" s="26" t="s">
        <v>528</v>
      </c>
      <c r="C247" s="26" t="s">
        <v>524</v>
      </c>
      <c r="D247" s="27">
        <v>164361</v>
      </c>
    </row>
    <row r="248" spans="1:4" ht="15" x14ac:dyDescent="0.2">
      <c r="A248" s="26" t="s">
        <v>529</v>
      </c>
      <c r="B248" s="26" t="s">
        <v>530</v>
      </c>
      <c r="C248" s="26" t="s">
        <v>524</v>
      </c>
      <c r="D248" s="27">
        <v>83824</v>
      </c>
    </row>
    <row r="249" spans="1:4" ht="15" x14ac:dyDescent="0.2">
      <c r="A249" s="26" t="s">
        <v>531</v>
      </c>
      <c r="B249" s="26" t="s">
        <v>532</v>
      </c>
      <c r="C249" s="26" t="s">
        <v>524</v>
      </c>
      <c r="D249" s="27">
        <v>81342</v>
      </c>
    </row>
    <row r="250" spans="1:4" ht="15" x14ac:dyDescent="0.2">
      <c r="A250" s="26" t="s">
        <v>533</v>
      </c>
      <c r="B250" s="26" t="s">
        <v>534</v>
      </c>
      <c r="C250" s="26" t="s">
        <v>524</v>
      </c>
      <c r="D250" s="27">
        <v>162693</v>
      </c>
    </row>
    <row r="251" spans="1:4" ht="15" x14ac:dyDescent="0.2">
      <c r="A251" s="26" t="s">
        <v>535</v>
      </c>
      <c r="B251" s="26" t="s">
        <v>536</v>
      </c>
      <c r="C251" s="26" t="s">
        <v>524</v>
      </c>
      <c r="D251" s="27">
        <v>92118</v>
      </c>
    </row>
    <row r="252" spans="1:4" ht="15" x14ac:dyDescent="0.2">
      <c r="A252" s="26" t="s">
        <v>537</v>
      </c>
      <c r="B252" s="26" t="s">
        <v>538</v>
      </c>
      <c r="C252" s="26" t="s">
        <v>524</v>
      </c>
      <c r="D252" s="27">
        <v>206192</v>
      </c>
    </row>
    <row r="253" spans="1:4" ht="15" x14ac:dyDescent="0.2">
      <c r="A253" s="26" t="s">
        <v>539</v>
      </c>
      <c r="B253" s="26" t="s">
        <v>540</v>
      </c>
      <c r="C253" s="26" t="s">
        <v>524</v>
      </c>
      <c r="D253" s="27">
        <v>14294</v>
      </c>
    </row>
    <row r="254" spans="1:4" ht="15" x14ac:dyDescent="0.2">
      <c r="A254" s="26" t="s">
        <v>541</v>
      </c>
      <c r="B254" s="26" t="s">
        <v>542</v>
      </c>
      <c r="C254" s="26" t="s">
        <v>524</v>
      </c>
      <c r="D254" s="27">
        <v>195966</v>
      </c>
    </row>
    <row r="255" spans="1:4" ht="15" x14ac:dyDescent="0.2">
      <c r="A255" s="28"/>
      <c r="B255" s="28"/>
      <c r="C255" s="28" t="s">
        <v>524</v>
      </c>
      <c r="D255" s="29">
        <f>SUM(D245:D254)</f>
        <v>1473157</v>
      </c>
    </row>
    <row r="256" spans="1:4" ht="15" x14ac:dyDescent="0.2">
      <c r="A256" s="26" t="s">
        <v>543</v>
      </c>
      <c r="B256" s="26" t="s">
        <v>544</v>
      </c>
      <c r="C256" s="26" t="s">
        <v>545</v>
      </c>
      <c r="D256" s="27">
        <v>163227</v>
      </c>
    </row>
    <row r="257" spans="1:4" ht="15" x14ac:dyDescent="0.2">
      <c r="A257" s="26" t="s">
        <v>546</v>
      </c>
      <c r="B257" s="26" t="s">
        <v>547</v>
      </c>
      <c r="C257" s="26" t="s">
        <v>545</v>
      </c>
      <c r="D257" s="27">
        <v>193180</v>
      </c>
    </row>
    <row r="258" spans="1:4" ht="15" x14ac:dyDescent="0.2">
      <c r="A258" s="26" t="s">
        <v>548</v>
      </c>
      <c r="B258" s="26" t="s">
        <v>549</v>
      </c>
      <c r="C258" s="26" t="s">
        <v>545</v>
      </c>
      <c r="D258" s="27">
        <v>563169</v>
      </c>
    </row>
    <row r="259" spans="1:4" ht="15" x14ac:dyDescent="0.2">
      <c r="A259" s="26" t="s">
        <v>550</v>
      </c>
      <c r="B259" s="26" t="s">
        <v>551</v>
      </c>
      <c r="C259" s="26" t="s">
        <v>545</v>
      </c>
      <c r="D259" s="27">
        <v>60336</v>
      </c>
    </row>
    <row r="260" spans="1:4" ht="15" x14ac:dyDescent="0.2">
      <c r="A260" s="26" t="s">
        <v>552</v>
      </c>
      <c r="B260" s="26" t="s">
        <v>553</v>
      </c>
      <c r="C260" s="26" t="s">
        <v>545</v>
      </c>
      <c r="D260" s="27">
        <v>470184</v>
      </c>
    </row>
    <row r="261" spans="1:4" ht="15" x14ac:dyDescent="0.2">
      <c r="A261" s="28"/>
      <c r="B261" s="28"/>
      <c r="C261" s="28" t="s">
        <v>545</v>
      </c>
      <c r="D261" s="29">
        <f>SUM(D256:D260)</f>
        <v>1450096</v>
      </c>
    </row>
    <row r="262" spans="1:4" ht="15" x14ac:dyDescent="0.2">
      <c r="A262" s="26" t="s">
        <v>554</v>
      </c>
      <c r="B262" s="26" t="s">
        <v>555</v>
      </c>
      <c r="C262" s="26" t="s">
        <v>556</v>
      </c>
      <c r="D262" s="27">
        <v>114073</v>
      </c>
    </row>
    <row r="263" spans="1:4" ht="15" x14ac:dyDescent="0.2">
      <c r="A263" s="26" t="s">
        <v>557</v>
      </c>
      <c r="B263" s="26" t="s">
        <v>558</v>
      </c>
      <c r="C263" s="26" t="s">
        <v>556</v>
      </c>
      <c r="D263" s="27">
        <v>94670</v>
      </c>
    </row>
    <row r="264" spans="1:4" ht="15" x14ac:dyDescent="0.2">
      <c r="A264" s="26" t="s">
        <v>559</v>
      </c>
      <c r="B264" s="26" t="s">
        <v>560</v>
      </c>
      <c r="C264" s="26" t="s">
        <v>556</v>
      </c>
      <c r="D264" s="27">
        <v>30000</v>
      </c>
    </row>
    <row r="265" spans="1:4" ht="15" x14ac:dyDescent="0.2">
      <c r="A265" s="28"/>
      <c r="B265" s="28"/>
      <c r="C265" s="28" t="s">
        <v>556</v>
      </c>
      <c r="D265" s="29">
        <f>SUM(D262:D264)</f>
        <v>238743</v>
      </c>
    </row>
    <row r="266" spans="1:4" ht="15" x14ac:dyDescent="0.2">
      <c r="A266" s="26" t="s">
        <v>561</v>
      </c>
      <c r="B266" s="26" t="s">
        <v>562</v>
      </c>
      <c r="C266" s="26" t="s">
        <v>563</v>
      </c>
      <c r="D266" s="27">
        <v>156656</v>
      </c>
    </row>
    <row r="267" spans="1:4" ht="15" x14ac:dyDescent="0.2">
      <c r="A267" s="26" t="s">
        <v>564</v>
      </c>
      <c r="B267" s="26" t="s">
        <v>565</v>
      </c>
      <c r="C267" s="26" t="s">
        <v>563</v>
      </c>
      <c r="D267" s="27">
        <v>196648</v>
      </c>
    </row>
    <row r="268" spans="1:4" ht="15" x14ac:dyDescent="0.2">
      <c r="A268" s="26" t="s">
        <v>566</v>
      </c>
      <c r="B268" s="26" t="s">
        <v>567</v>
      </c>
      <c r="C268" s="26" t="s">
        <v>563</v>
      </c>
      <c r="D268" s="27">
        <v>182265</v>
      </c>
    </row>
    <row r="269" spans="1:4" ht="15" x14ac:dyDescent="0.2">
      <c r="A269" s="26" t="s">
        <v>568</v>
      </c>
      <c r="B269" s="26" t="s">
        <v>569</v>
      </c>
      <c r="C269" s="26" t="s">
        <v>563</v>
      </c>
      <c r="D269" s="27">
        <v>192762</v>
      </c>
    </row>
    <row r="270" spans="1:4" ht="15" x14ac:dyDescent="0.2">
      <c r="A270" s="26" t="s">
        <v>570</v>
      </c>
      <c r="B270" s="26" t="s">
        <v>571</v>
      </c>
      <c r="C270" s="26" t="s">
        <v>563</v>
      </c>
      <c r="D270" s="27">
        <v>158256</v>
      </c>
    </row>
    <row r="271" spans="1:4" ht="15" x14ac:dyDescent="0.2">
      <c r="A271" s="28"/>
      <c r="B271" s="28"/>
      <c r="C271" s="28" t="s">
        <v>563</v>
      </c>
      <c r="D271" s="29">
        <f>SUM(D266:D270)</f>
        <v>886587</v>
      </c>
    </row>
    <row r="272" spans="1:4" ht="15" x14ac:dyDescent="0.2">
      <c r="A272" s="26" t="s">
        <v>572</v>
      </c>
      <c r="B272" s="26" t="s">
        <v>573</v>
      </c>
      <c r="C272" s="26" t="s">
        <v>574</v>
      </c>
      <c r="D272" s="27">
        <v>153951</v>
      </c>
    </row>
    <row r="273" spans="1:4" ht="15" x14ac:dyDescent="0.2">
      <c r="A273" s="26" t="s">
        <v>575</v>
      </c>
      <c r="B273" s="26" t="s">
        <v>576</v>
      </c>
      <c r="C273" s="26" t="s">
        <v>574</v>
      </c>
      <c r="D273" s="27">
        <v>151084</v>
      </c>
    </row>
    <row r="274" spans="1:4" ht="15" x14ac:dyDescent="0.2">
      <c r="A274" s="26" t="s">
        <v>577</v>
      </c>
      <c r="B274" s="26" t="s">
        <v>578</v>
      </c>
      <c r="C274" s="26" t="s">
        <v>574</v>
      </c>
      <c r="D274" s="27">
        <v>250000</v>
      </c>
    </row>
    <row r="275" spans="1:4" ht="15" x14ac:dyDescent="0.2">
      <c r="A275" s="26" t="s">
        <v>579</v>
      </c>
      <c r="B275" s="26" t="s">
        <v>580</v>
      </c>
      <c r="C275" s="26" t="s">
        <v>574</v>
      </c>
      <c r="D275" s="27">
        <v>134337</v>
      </c>
    </row>
    <row r="276" spans="1:4" ht="15" x14ac:dyDescent="0.2">
      <c r="A276" s="26" t="s">
        <v>581</v>
      </c>
      <c r="B276" s="26" t="s">
        <v>582</v>
      </c>
      <c r="C276" s="26" t="s">
        <v>574</v>
      </c>
      <c r="D276" s="27">
        <v>308091</v>
      </c>
    </row>
    <row r="277" spans="1:4" ht="15" x14ac:dyDescent="0.2">
      <c r="A277" s="26" t="s">
        <v>583</v>
      </c>
      <c r="B277" s="26" t="s">
        <v>584</v>
      </c>
      <c r="C277" s="26" t="s">
        <v>574</v>
      </c>
      <c r="D277" s="27">
        <v>232449</v>
      </c>
    </row>
    <row r="278" spans="1:4" ht="15" x14ac:dyDescent="0.2">
      <c r="A278" s="26" t="s">
        <v>585</v>
      </c>
      <c r="B278" s="26" t="s">
        <v>586</v>
      </c>
      <c r="C278" s="26" t="s">
        <v>574</v>
      </c>
      <c r="D278" s="27">
        <v>90796</v>
      </c>
    </row>
    <row r="279" spans="1:4" ht="15" x14ac:dyDescent="0.2">
      <c r="A279" s="26" t="s">
        <v>587</v>
      </c>
      <c r="B279" s="26" t="s">
        <v>588</v>
      </c>
      <c r="C279" s="26" t="s">
        <v>574</v>
      </c>
      <c r="D279" s="27">
        <v>120250</v>
      </c>
    </row>
    <row r="280" spans="1:4" ht="15" x14ac:dyDescent="0.2">
      <c r="A280" s="26" t="s">
        <v>589</v>
      </c>
      <c r="B280" s="26" t="s">
        <v>590</v>
      </c>
      <c r="C280" s="26" t="s">
        <v>574</v>
      </c>
      <c r="D280" s="27">
        <v>374995</v>
      </c>
    </row>
    <row r="281" spans="1:4" ht="15" x14ac:dyDescent="0.2">
      <c r="A281" s="26" t="s">
        <v>591</v>
      </c>
      <c r="B281" s="26" t="s">
        <v>592</v>
      </c>
      <c r="C281" s="26" t="s">
        <v>574</v>
      </c>
      <c r="D281" s="27">
        <v>170145</v>
      </c>
    </row>
    <row r="282" spans="1:4" ht="15" x14ac:dyDescent="0.2">
      <c r="A282" s="26" t="s">
        <v>593</v>
      </c>
      <c r="B282" s="26" t="s">
        <v>594</v>
      </c>
      <c r="C282" s="26" t="s">
        <v>574</v>
      </c>
      <c r="D282" s="27">
        <v>184212</v>
      </c>
    </row>
    <row r="283" spans="1:4" ht="15" x14ac:dyDescent="0.2">
      <c r="A283" s="26" t="s">
        <v>595</v>
      </c>
      <c r="B283" s="26" t="s">
        <v>596</v>
      </c>
      <c r="C283" s="26" t="s">
        <v>574</v>
      </c>
      <c r="D283" s="27">
        <v>78524</v>
      </c>
    </row>
    <row r="284" spans="1:4" ht="15" x14ac:dyDescent="0.2">
      <c r="A284" s="26" t="s">
        <v>597</v>
      </c>
      <c r="B284" s="26" t="s">
        <v>598</v>
      </c>
      <c r="C284" s="26" t="s">
        <v>574</v>
      </c>
      <c r="D284" s="27">
        <v>558988</v>
      </c>
    </row>
    <row r="285" spans="1:4" ht="15" x14ac:dyDescent="0.2">
      <c r="A285" s="26" t="s">
        <v>599</v>
      </c>
      <c r="B285" s="26" t="s">
        <v>600</v>
      </c>
      <c r="C285" s="26" t="s">
        <v>574</v>
      </c>
      <c r="D285" s="27">
        <v>374836</v>
      </c>
    </row>
    <row r="286" spans="1:4" ht="15" x14ac:dyDescent="0.2">
      <c r="A286" s="26" t="s">
        <v>601</v>
      </c>
      <c r="B286" s="26" t="s">
        <v>602</v>
      </c>
      <c r="C286" s="26" t="s">
        <v>574</v>
      </c>
      <c r="D286" s="27">
        <v>50025</v>
      </c>
    </row>
    <row r="287" spans="1:4" ht="15" x14ac:dyDescent="0.2">
      <c r="A287" s="28"/>
      <c r="B287" s="28"/>
      <c r="C287" s="28" t="s">
        <v>574</v>
      </c>
      <c r="D287" s="29">
        <f>SUM(D272:D286)</f>
        <v>3232683</v>
      </c>
    </row>
    <row r="288" spans="1:4" ht="15" x14ac:dyDescent="0.2">
      <c r="A288" s="26" t="s">
        <v>603</v>
      </c>
      <c r="B288" s="26" t="s">
        <v>604</v>
      </c>
      <c r="C288" s="26" t="s">
        <v>605</v>
      </c>
      <c r="D288" s="27">
        <v>270712</v>
      </c>
    </row>
    <row r="289" spans="1:4" ht="15" x14ac:dyDescent="0.2">
      <c r="A289" s="26" t="s">
        <v>606</v>
      </c>
      <c r="B289" s="26" t="s">
        <v>607</v>
      </c>
      <c r="C289" s="26" t="s">
        <v>605</v>
      </c>
      <c r="D289" s="27">
        <v>119667</v>
      </c>
    </row>
    <row r="290" spans="1:4" ht="15" x14ac:dyDescent="0.2">
      <c r="A290" s="26" t="s">
        <v>608</v>
      </c>
      <c r="B290" s="26" t="s">
        <v>609</v>
      </c>
      <c r="C290" s="26" t="s">
        <v>605</v>
      </c>
      <c r="D290" s="27">
        <v>273399</v>
      </c>
    </row>
    <row r="291" spans="1:4" ht="15" x14ac:dyDescent="0.2">
      <c r="A291" s="26" t="s">
        <v>610</v>
      </c>
      <c r="B291" s="26" t="s">
        <v>611</v>
      </c>
      <c r="C291" s="26" t="s">
        <v>605</v>
      </c>
      <c r="D291" s="27">
        <v>374158</v>
      </c>
    </row>
    <row r="292" spans="1:4" ht="15" x14ac:dyDescent="0.2">
      <c r="A292" s="26" t="s">
        <v>612</v>
      </c>
      <c r="B292" s="26" t="s">
        <v>613</v>
      </c>
      <c r="C292" s="26" t="s">
        <v>605</v>
      </c>
      <c r="D292" s="27">
        <v>206435</v>
      </c>
    </row>
    <row r="293" spans="1:4" ht="15" x14ac:dyDescent="0.2">
      <c r="A293" s="28"/>
      <c r="B293" s="28"/>
      <c r="C293" s="28" t="s">
        <v>605</v>
      </c>
      <c r="D293" s="29">
        <f>SUM(D288:D292)</f>
        <v>1244371</v>
      </c>
    </row>
    <row r="294" spans="1:4" ht="15" x14ac:dyDescent="0.2">
      <c r="A294" s="26" t="s">
        <v>614</v>
      </c>
      <c r="B294" s="26" t="s">
        <v>615</v>
      </c>
      <c r="C294" s="26" t="s">
        <v>616</v>
      </c>
      <c r="D294" s="27">
        <v>140803</v>
      </c>
    </row>
    <row r="295" spans="1:4" ht="15" x14ac:dyDescent="0.2">
      <c r="A295" s="26" t="s">
        <v>617</v>
      </c>
      <c r="B295" s="26" t="s">
        <v>618</v>
      </c>
      <c r="C295" s="26" t="s">
        <v>616</v>
      </c>
      <c r="D295" s="27">
        <v>124104</v>
      </c>
    </row>
    <row r="296" spans="1:4" ht="15" x14ac:dyDescent="0.2">
      <c r="A296" s="26" t="s">
        <v>619</v>
      </c>
      <c r="B296" s="26" t="s">
        <v>620</v>
      </c>
      <c r="C296" s="26" t="s">
        <v>616</v>
      </c>
      <c r="D296" s="27">
        <v>126300</v>
      </c>
    </row>
    <row r="297" spans="1:4" ht="15" x14ac:dyDescent="0.2">
      <c r="A297" s="26" t="s">
        <v>621</v>
      </c>
      <c r="B297" s="26" t="s">
        <v>622</v>
      </c>
      <c r="C297" s="26" t="s">
        <v>616</v>
      </c>
      <c r="D297" s="27">
        <v>369501</v>
      </c>
    </row>
    <row r="298" spans="1:4" ht="15" x14ac:dyDescent="0.2">
      <c r="A298" s="26" t="s">
        <v>623</v>
      </c>
      <c r="B298" s="26" t="s">
        <v>624</v>
      </c>
      <c r="C298" s="26" t="s">
        <v>616</v>
      </c>
      <c r="D298" s="27">
        <v>314443</v>
      </c>
    </row>
    <row r="299" spans="1:4" ht="15" x14ac:dyDescent="0.2">
      <c r="A299" s="28"/>
      <c r="B299" s="28"/>
      <c r="C299" s="28" t="s">
        <v>616</v>
      </c>
      <c r="D299" s="29">
        <f>SUM(D294:D298)</f>
        <v>1075151</v>
      </c>
    </row>
    <row r="300" spans="1:4" ht="15" x14ac:dyDescent="0.2">
      <c r="A300" s="26" t="s">
        <v>625</v>
      </c>
      <c r="B300" s="26" t="s">
        <v>626</v>
      </c>
      <c r="C300" s="26" t="s">
        <v>627</v>
      </c>
      <c r="D300" s="27">
        <v>30000</v>
      </c>
    </row>
    <row r="301" spans="1:4" ht="15" x14ac:dyDescent="0.2">
      <c r="A301" s="26" t="s">
        <v>628</v>
      </c>
      <c r="B301" s="26" t="s">
        <v>629</v>
      </c>
      <c r="C301" s="26" t="s">
        <v>627</v>
      </c>
      <c r="D301" s="27">
        <v>122981</v>
      </c>
    </row>
    <row r="302" spans="1:4" ht="15" x14ac:dyDescent="0.2">
      <c r="A302" s="26" t="s">
        <v>630</v>
      </c>
      <c r="B302" s="26" t="s">
        <v>631</v>
      </c>
      <c r="C302" s="26" t="s">
        <v>627</v>
      </c>
      <c r="D302" s="27">
        <v>58675</v>
      </c>
    </row>
    <row r="303" spans="1:4" ht="15" x14ac:dyDescent="0.2">
      <c r="A303" s="26" t="s">
        <v>632</v>
      </c>
      <c r="B303" s="26" t="s">
        <v>633</v>
      </c>
      <c r="C303" s="26" t="s">
        <v>627</v>
      </c>
      <c r="D303" s="27">
        <v>15185</v>
      </c>
    </row>
    <row r="304" spans="1:4" ht="15" x14ac:dyDescent="0.2">
      <c r="A304" s="26" t="s">
        <v>634</v>
      </c>
      <c r="B304" s="26" t="s">
        <v>635</v>
      </c>
      <c r="C304" s="26" t="s">
        <v>627</v>
      </c>
      <c r="D304" s="27">
        <v>64087</v>
      </c>
    </row>
    <row r="305" spans="1:4" ht="15" x14ac:dyDescent="0.2">
      <c r="A305" s="26" t="s">
        <v>636</v>
      </c>
      <c r="B305" s="26" t="s">
        <v>637</v>
      </c>
      <c r="C305" s="26" t="s">
        <v>627</v>
      </c>
      <c r="D305" s="27">
        <v>39140</v>
      </c>
    </row>
    <row r="306" spans="1:4" ht="15" x14ac:dyDescent="0.2">
      <c r="A306" s="26" t="s">
        <v>638</v>
      </c>
      <c r="B306" s="26" t="s">
        <v>639</v>
      </c>
      <c r="C306" s="26" t="s">
        <v>627</v>
      </c>
      <c r="D306" s="27">
        <v>78470</v>
      </c>
    </row>
    <row r="307" spans="1:4" ht="15" x14ac:dyDescent="0.2">
      <c r="A307" s="26" t="s">
        <v>640</v>
      </c>
      <c r="B307" s="26" t="s">
        <v>641</v>
      </c>
      <c r="C307" s="26" t="s">
        <v>627</v>
      </c>
      <c r="D307" s="27">
        <v>49715</v>
      </c>
    </row>
    <row r="308" spans="1:4" ht="15" x14ac:dyDescent="0.2">
      <c r="A308" s="26" t="s">
        <v>642</v>
      </c>
      <c r="B308" s="26" t="s">
        <v>643</v>
      </c>
      <c r="C308" s="26" t="s">
        <v>627</v>
      </c>
      <c r="D308" s="27">
        <v>32117</v>
      </c>
    </row>
    <row r="309" spans="1:4" ht="15" x14ac:dyDescent="0.2">
      <c r="A309" s="26" t="s">
        <v>644</v>
      </c>
      <c r="B309" s="26" t="s">
        <v>645</v>
      </c>
      <c r="C309" s="26" t="s">
        <v>627</v>
      </c>
      <c r="D309" s="27">
        <v>57000</v>
      </c>
    </row>
    <row r="310" spans="1:4" ht="15" x14ac:dyDescent="0.2">
      <c r="A310" s="26" t="s">
        <v>646</v>
      </c>
      <c r="B310" s="26" t="s">
        <v>647</v>
      </c>
      <c r="C310" s="26" t="s">
        <v>627</v>
      </c>
      <c r="D310" s="27">
        <v>45319</v>
      </c>
    </row>
    <row r="311" spans="1:4" ht="15" x14ac:dyDescent="0.2">
      <c r="A311" s="26" t="s">
        <v>648</v>
      </c>
      <c r="B311" s="26" t="s">
        <v>649</v>
      </c>
      <c r="C311" s="26" t="s">
        <v>627</v>
      </c>
      <c r="D311" s="27">
        <v>71600</v>
      </c>
    </row>
    <row r="312" spans="1:4" ht="15" x14ac:dyDescent="0.2">
      <c r="A312" s="26" t="s">
        <v>650</v>
      </c>
      <c r="B312" s="26" t="s">
        <v>651</v>
      </c>
      <c r="C312" s="26" t="s">
        <v>627</v>
      </c>
      <c r="D312" s="27">
        <v>81596</v>
      </c>
    </row>
    <row r="313" spans="1:4" ht="15" x14ac:dyDescent="0.2">
      <c r="A313" s="26" t="s">
        <v>652</v>
      </c>
      <c r="B313" s="26" t="s">
        <v>653</v>
      </c>
      <c r="C313" s="26" t="s">
        <v>627</v>
      </c>
      <c r="D313" s="27">
        <v>89227</v>
      </c>
    </row>
    <row r="314" spans="1:4" ht="15" x14ac:dyDescent="0.2">
      <c r="A314" s="26" t="s">
        <v>654</v>
      </c>
      <c r="B314" s="26" t="s">
        <v>655</v>
      </c>
      <c r="C314" s="26" t="s">
        <v>627</v>
      </c>
      <c r="D314" s="27">
        <v>99737</v>
      </c>
    </row>
    <row r="315" spans="1:4" ht="15" x14ac:dyDescent="0.2">
      <c r="A315" s="26" t="s">
        <v>656</v>
      </c>
      <c r="B315" s="26" t="s">
        <v>657</v>
      </c>
      <c r="C315" s="26" t="s">
        <v>627</v>
      </c>
      <c r="D315" s="27">
        <v>208900</v>
      </c>
    </row>
    <row r="316" spans="1:4" ht="15" x14ac:dyDescent="0.2">
      <c r="A316" s="26" t="s">
        <v>658</v>
      </c>
      <c r="B316" s="26" t="s">
        <v>659</v>
      </c>
      <c r="C316" s="26" t="s">
        <v>627</v>
      </c>
      <c r="D316" s="27">
        <v>54793</v>
      </c>
    </row>
    <row r="317" spans="1:4" ht="15" x14ac:dyDescent="0.2">
      <c r="A317" s="28"/>
      <c r="B317" s="28"/>
      <c r="C317" s="28" t="s">
        <v>627</v>
      </c>
      <c r="D317" s="29">
        <f>SUM(D300:D316)</f>
        <v>1198542</v>
      </c>
    </row>
    <row r="318" spans="1:4" ht="15" x14ac:dyDescent="0.2">
      <c r="A318" s="26" t="s">
        <v>660</v>
      </c>
      <c r="B318" s="26" t="s">
        <v>661</v>
      </c>
      <c r="C318" s="26" t="s">
        <v>662</v>
      </c>
      <c r="D318" s="27">
        <v>33906</v>
      </c>
    </row>
    <row r="319" spans="1:4" ht="15" x14ac:dyDescent="0.2">
      <c r="A319" s="26" t="s">
        <v>663</v>
      </c>
      <c r="B319" s="26" t="s">
        <v>664</v>
      </c>
      <c r="C319" s="26" t="s">
        <v>662</v>
      </c>
      <c r="D319" s="27">
        <v>30000</v>
      </c>
    </row>
    <row r="320" spans="1:4" ht="15" x14ac:dyDescent="0.2">
      <c r="A320" s="26" t="s">
        <v>665</v>
      </c>
      <c r="B320" s="26" t="s">
        <v>666</v>
      </c>
      <c r="C320" s="26" t="s">
        <v>662</v>
      </c>
      <c r="D320" s="27">
        <v>120811</v>
      </c>
    </row>
    <row r="321" spans="1:4" ht="15" x14ac:dyDescent="0.2">
      <c r="A321" s="26" t="s">
        <v>667</v>
      </c>
      <c r="B321" s="26" t="s">
        <v>668</v>
      </c>
      <c r="C321" s="26" t="s">
        <v>662</v>
      </c>
      <c r="D321" s="27">
        <v>250631</v>
      </c>
    </row>
    <row r="322" spans="1:4" ht="15" x14ac:dyDescent="0.2">
      <c r="A322" s="26" t="s">
        <v>669</v>
      </c>
      <c r="B322" s="26" t="s">
        <v>670</v>
      </c>
      <c r="C322" s="26" t="s">
        <v>662</v>
      </c>
      <c r="D322" s="27">
        <v>73342</v>
      </c>
    </row>
    <row r="323" spans="1:4" ht="15" x14ac:dyDescent="0.2">
      <c r="A323" s="26" t="s">
        <v>671</v>
      </c>
      <c r="B323" s="26" t="s">
        <v>672</v>
      </c>
      <c r="C323" s="26" t="s">
        <v>662</v>
      </c>
      <c r="D323" s="27">
        <v>81046</v>
      </c>
    </row>
    <row r="324" spans="1:4" ht="15" x14ac:dyDescent="0.2">
      <c r="A324" s="26" t="s">
        <v>673</v>
      </c>
      <c r="B324" s="26" t="s">
        <v>674</v>
      </c>
      <c r="C324" s="26" t="s">
        <v>662</v>
      </c>
      <c r="D324" s="27">
        <v>170665</v>
      </c>
    </row>
    <row r="325" spans="1:4" ht="15" x14ac:dyDescent="0.2">
      <c r="A325" s="26" t="s">
        <v>675</v>
      </c>
      <c r="B325" s="26" t="s">
        <v>676</v>
      </c>
      <c r="C325" s="26" t="s">
        <v>662</v>
      </c>
      <c r="D325" s="27">
        <v>111912</v>
      </c>
    </row>
    <row r="326" spans="1:4" ht="15" x14ac:dyDescent="0.2">
      <c r="A326" s="26" t="s">
        <v>677</v>
      </c>
      <c r="B326" s="26" t="s">
        <v>678</v>
      </c>
      <c r="C326" s="26" t="s">
        <v>662</v>
      </c>
      <c r="D326" s="27">
        <v>98585</v>
      </c>
    </row>
    <row r="327" spans="1:4" ht="15" x14ac:dyDescent="0.2">
      <c r="A327" s="26" t="s">
        <v>679</v>
      </c>
      <c r="B327" s="26" t="s">
        <v>680</v>
      </c>
      <c r="C327" s="26" t="s">
        <v>662</v>
      </c>
      <c r="D327" s="27">
        <v>291226</v>
      </c>
    </row>
    <row r="328" spans="1:4" ht="15" x14ac:dyDescent="0.2">
      <c r="A328" s="26" t="s">
        <v>681</v>
      </c>
      <c r="B328" s="26" t="s">
        <v>682</v>
      </c>
      <c r="C328" s="26" t="s">
        <v>662</v>
      </c>
      <c r="D328" s="27">
        <v>67170</v>
      </c>
    </row>
    <row r="329" spans="1:4" ht="15" x14ac:dyDescent="0.2">
      <c r="A329" s="32"/>
      <c r="B329" s="32"/>
      <c r="C329" s="32" t="s">
        <v>662</v>
      </c>
      <c r="D329" s="33">
        <f>SUM(D318:D328)</f>
        <v>1329294</v>
      </c>
    </row>
    <row r="330" spans="1:4" ht="15" x14ac:dyDescent="0.2">
      <c r="A330" s="34" t="s">
        <v>683</v>
      </c>
      <c r="B330" s="34" t="s">
        <v>684</v>
      </c>
      <c r="C330" s="34" t="s">
        <v>685</v>
      </c>
      <c r="D330" s="35">
        <v>245000</v>
      </c>
    </row>
    <row r="331" spans="1:4" ht="15.75" customHeight="1" x14ac:dyDescent="0.15">
      <c r="A331" s="36"/>
      <c r="B331" s="37"/>
      <c r="C331" s="38" t="s">
        <v>685</v>
      </c>
      <c r="D331" s="39">
        <f>D330</f>
        <v>245000</v>
      </c>
    </row>
    <row r="332" spans="1:4" ht="15.75" customHeight="1" x14ac:dyDescent="0.15">
      <c r="A332" s="40"/>
      <c r="B332" s="41" t="s">
        <v>686</v>
      </c>
      <c r="C332" s="40"/>
      <c r="D332" s="42">
        <v>45648300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Numbers</vt:lpstr>
      <vt:lpstr>StudentsTeachers Affected Calc</vt:lpstr>
      <vt:lpstr>DOL Costs</vt:lpstr>
      <vt:lpstr>CCAMPIS_FundLev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2022-07-22T15:34:03Z</dcterms:created>
  <dcterms:modified xsi:type="dcterms:W3CDTF">2022-07-22T16:54:27Z</dcterms:modified>
</cp:coreProperties>
</file>